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70" windowWidth="14955" windowHeight="81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91" i="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Q10" l="1"/>
  <c r="R10" s="1"/>
  <c r="Q11"/>
  <c r="Q12"/>
  <c r="R12" s="1"/>
  <c r="Q13"/>
  <c r="Q14"/>
  <c r="Q15"/>
  <c r="Q16"/>
  <c r="R16" s="1"/>
  <c r="Q17"/>
  <c r="Q18"/>
  <c r="Q19"/>
  <c r="Q20"/>
  <c r="R20" s="1"/>
  <c r="Q21"/>
  <c r="Q22"/>
  <c r="Q23"/>
  <c r="Q24"/>
  <c r="R24" s="1"/>
  <c r="Q25"/>
  <c r="Q26"/>
  <c r="Q27"/>
  <c r="R27" s="1"/>
  <c r="Q28"/>
  <c r="Q29"/>
  <c r="Q30"/>
  <c r="Q31"/>
  <c r="R31" s="1"/>
  <c r="Q32"/>
  <c r="Q33"/>
  <c r="Q34"/>
  <c r="Q35"/>
  <c r="R35" s="1"/>
  <c r="Q36"/>
  <c r="Q37"/>
  <c r="Q38"/>
  <c r="Q39"/>
  <c r="R39" s="1"/>
  <c r="Q40"/>
  <c r="Q41"/>
  <c r="Q42"/>
  <c r="Q43"/>
  <c r="R43" s="1"/>
  <c r="Q44"/>
  <c r="Q45"/>
  <c r="Q46"/>
  <c r="Q47"/>
  <c r="R47" s="1"/>
  <c r="Q48"/>
  <c r="Q49"/>
  <c r="Q50"/>
  <c r="Q51"/>
  <c r="Q52"/>
  <c r="R52" s="1"/>
  <c r="Q53"/>
  <c r="Q54"/>
  <c r="Q55"/>
  <c r="R55" s="1"/>
  <c r="Q56"/>
  <c r="Q57"/>
  <c r="Q58"/>
  <c r="Q59"/>
  <c r="Q60"/>
  <c r="R60" s="1"/>
  <c r="Q61"/>
  <c r="Q62"/>
  <c r="Q63"/>
  <c r="R63" s="1"/>
  <c r="Q64"/>
  <c r="Q65"/>
  <c r="Q66"/>
  <c r="Q67"/>
  <c r="R67" s="1"/>
  <c r="Q68"/>
  <c r="Q69"/>
  <c r="Q70"/>
  <c r="Q71"/>
  <c r="R71" s="1"/>
  <c r="Q72"/>
  <c r="Q73"/>
  <c r="Q74"/>
  <c r="Q75"/>
  <c r="R75" s="1"/>
  <c r="Q76"/>
  <c r="Q77"/>
  <c r="Q78"/>
  <c r="Q79"/>
  <c r="R79" s="1"/>
  <c r="Q80"/>
  <c r="Q81"/>
  <c r="Q82"/>
  <c r="Q83"/>
  <c r="R83" s="1"/>
  <c r="Q84"/>
  <c r="Q85"/>
  <c r="Q86"/>
  <c r="Q87"/>
  <c r="R87" s="1"/>
  <c r="Q88"/>
  <c r="Q89"/>
  <c r="Q90"/>
  <c r="Q91"/>
  <c r="R91" s="1"/>
  <c r="R57" l="1"/>
  <c r="S57" s="1"/>
  <c r="R54"/>
  <c r="S54" s="1"/>
  <c r="R49"/>
  <c r="S49" s="1"/>
  <c r="R45"/>
  <c r="S45" s="1"/>
  <c r="R41"/>
  <c r="S41" s="1"/>
  <c r="R37"/>
  <c r="S37" s="1"/>
  <c r="R33"/>
  <c r="S33" s="1"/>
  <c r="R29"/>
  <c r="S29" s="1"/>
  <c r="R25"/>
  <c r="S25" s="1"/>
  <c r="R23"/>
  <c r="S23" s="1"/>
  <c r="R18"/>
  <c r="S18" s="1"/>
  <c r="R14"/>
  <c r="S14" s="1"/>
  <c r="R90"/>
  <c r="S90" s="1"/>
  <c r="R88"/>
  <c r="S88" s="1"/>
  <c r="R86"/>
  <c r="S86" s="1"/>
  <c r="R84"/>
  <c r="S84" s="1"/>
  <c r="R82"/>
  <c r="S82" s="1"/>
  <c r="R80"/>
  <c r="S80" s="1"/>
  <c r="R78"/>
  <c r="S78" s="1"/>
  <c r="R76"/>
  <c r="S76" s="1"/>
  <c r="R74"/>
  <c r="S74" s="1"/>
  <c r="R72"/>
  <c r="S72" s="1"/>
  <c r="R70"/>
  <c r="S70" s="1"/>
  <c r="R68"/>
  <c r="S68" s="1"/>
  <c r="R66"/>
  <c r="S66" s="1"/>
  <c r="R64"/>
  <c r="S64" s="1"/>
  <c r="R62"/>
  <c r="S62" s="1"/>
  <c r="R59"/>
  <c r="S59" s="1"/>
  <c r="R56"/>
  <c r="S56" s="1"/>
  <c r="R51"/>
  <c r="S51" s="1"/>
  <c r="R48"/>
  <c r="S48" s="1"/>
  <c r="R44"/>
  <c r="S44" s="1"/>
  <c r="R40"/>
  <c r="S40" s="1"/>
  <c r="R36"/>
  <c r="S36" s="1"/>
  <c r="R32"/>
  <c r="S32" s="1"/>
  <c r="R28"/>
  <c r="S28" s="1"/>
  <c r="R22"/>
  <c r="S22" s="1"/>
  <c r="R19"/>
  <c r="S19" s="1"/>
  <c r="R15"/>
  <c r="S15" s="1"/>
  <c r="R11"/>
  <c r="S11" s="1"/>
  <c r="S60"/>
  <c r="S52"/>
  <c r="S24"/>
  <c r="S20"/>
  <c r="S16"/>
  <c r="S12"/>
  <c r="S91"/>
  <c r="S87"/>
  <c r="S83"/>
  <c r="S79"/>
  <c r="S75"/>
  <c r="S71"/>
  <c r="S67"/>
  <c r="S63"/>
  <c r="S55"/>
  <c r="S47"/>
  <c r="S43"/>
  <c r="S39"/>
  <c r="S35"/>
  <c r="S31"/>
  <c r="S27"/>
  <c r="R21"/>
  <c r="S21" s="1"/>
  <c r="R89"/>
  <c r="S89" s="1"/>
  <c r="R85"/>
  <c r="S85" s="1"/>
  <c r="R81"/>
  <c r="S81" s="1"/>
  <c r="R77"/>
  <c r="S77" s="1"/>
  <c r="R73"/>
  <c r="S73" s="1"/>
  <c r="R69"/>
  <c r="S69" s="1"/>
  <c r="R65"/>
  <c r="S65" s="1"/>
  <c r="R61"/>
  <c r="S61" s="1"/>
  <c r="R58"/>
  <c r="S58" s="1"/>
  <c r="R53"/>
  <c r="S53" s="1"/>
  <c r="R50"/>
  <c r="S50" s="1"/>
  <c r="R46"/>
  <c r="S46" s="1"/>
  <c r="R42"/>
  <c r="S42" s="1"/>
  <c r="R38"/>
  <c r="S38" s="1"/>
  <c r="R34"/>
  <c r="S34" s="1"/>
  <c r="R30"/>
  <c r="S30" s="1"/>
  <c r="R26"/>
  <c r="S26" s="1"/>
  <c r="R17"/>
  <c r="S17" s="1"/>
  <c r="R13"/>
  <c r="S13" s="1"/>
  <c r="S10"/>
</calcChain>
</file>

<file path=xl/sharedStrings.xml><?xml version="1.0" encoding="utf-8"?>
<sst xmlns="http://schemas.openxmlformats.org/spreadsheetml/2006/main" count="108" uniqueCount="48">
  <si>
    <t>єдиний податок 5%</t>
  </si>
  <si>
    <t>розчищення снігу, посипання частини прибуд.території, призначеної для проходу та проїзду, протиож. сумішами</t>
  </si>
  <si>
    <t>Всього</t>
  </si>
  <si>
    <t>в т.ч. АДС</t>
  </si>
  <si>
    <t>номер будин-ку</t>
  </si>
  <si>
    <t>рентабе-льність 5%</t>
  </si>
  <si>
    <t>енерго-постача-ння ліфтів</t>
  </si>
  <si>
    <t>освітле-ння місць загально-го користу-вання і підвалів</t>
  </si>
  <si>
    <t>поточ-ний ремонт констру-ктивних елемен-тів</t>
  </si>
  <si>
    <t>обслуго-вування димовен-тиляцій-них каналів</t>
  </si>
  <si>
    <t>ТО внутрішньобудинко-вих систем: хол.водопостача-ння, водовідведення, теплопостачання, зливової каналізації</t>
  </si>
  <si>
    <t>техніч-не обслу-говува-ння ліфтів</t>
  </si>
  <si>
    <t>обслуго-вування систем диспет-чериза-ції</t>
  </si>
  <si>
    <t>прибира-ння підвалу, тех. поверхів, та покрівлі</t>
  </si>
  <si>
    <t>прибира-ння прибуди-нкової терито-рії</t>
  </si>
  <si>
    <r>
      <t>загаль-на площа будин-ку, м</t>
    </r>
    <r>
      <rPr>
        <vertAlign val="superscript"/>
        <sz val="8"/>
        <rFont val="Times New Roman"/>
        <family val="1"/>
        <charset val="204"/>
      </rPr>
      <t>2</t>
    </r>
  </si>
  <si>
    <t>№ п/п</t>
  </si>
  <si>
    <r>
      <t>тариф, грн/м</t>
    </r>
    <r>
      <rPr>
        <vertAlign val="superscript"/>
        <sz val="8"/>
        <rFont val="Times New Roman"/>
        <family val="1"/>
        <charset val="204"/>
      </rPr>
      <t>2</t>
    </r>
  </si>
  <si>
    <r>
      <t>Назва послуг з утримання будиків і споруд та прибудинкових територій, грн/м</t>
    </r>
    <r>
      <rPr>
        <vertAlign val="superscript"/>
        <sz val="10"/>
        <rFont val="Times New Roman"/>
        <family val="1"/>
        <charset val="204"/>
      </rPr>
      <t>2</t>
    </r>
  </si>
  <si>
    <r>
      <t>всього собівар-тість, грн/м</t>
    </r>
    <r>
      <rPr>
        <vertAlign val="superscript"/>
        <sz val="8"/>
        <rFont val="Times New Roman"/>
        <family val="1"/>
        <charset val="204"/>
      </rPr>
      <t>2</t>
    </r>
  </si>
  <si>
    <t>Адреса жилого будинку</t>
  </si>
  <si>
    <t>Тарифи на послуги з утримання будинків і споруд та прибудинкових територій окремо за кожним будинком залежно від запланованих кількісних показників послуг, які надаються населенню ПП "Житло-Сервіс"</t>
  </si>
  <si>
    <t>13а</t>
  </si>
  <si>
    <t>12а</t>
  </si>
  <si>
    <t>вул.Коржівська</t>
  </si>
  <si>
    <t>вул.Соборна</t>
  </si>
  <si>
    <t>б.Шевченко</t>
  </si>
  <si>
    <t>пл.Гнідаша</t>
  </si>
  <si>
    <t>вул.Калнишевського</t>
  </si>
  <si>
    <t>вул. Щербакова</t>
  </si>
  <si>
    <t>вул.Аптекарська</t>
  </si>
  <si>
    <t>вул.Гостиннодвірська</t>
  </si>
  <si>
    <t>вул.Гостиннодвірська (1пов)</t>
  </si>
  <si>
    <t>вул. Пригородська</t>
  </si>
  <si>
    <t>вул.Римаренків</t>
  </si>
  <si>
    <t>1 пров.Римаренків</t>
  </si>
  <si>
    <t>вул.Г. Мазепи</t>
  </si>
  <si>
    <t>вул. Монастирська</t>
  </si>
  <si>
    <t>вул.Щербакова</t>
  </si>
  <si>
    <t>Калнишевського</t>
  </si>
  <si>
    <t>вул. Аптекарська</t>
  </si>
  <si>
    <t>вул.Г Мазепи</t>
  </si>
  <si>
    <t>1 пров.Г Мазепи</t>
  </si>
  <si>
    <t>вул.Монастирська</t>
  </si>
  <si>
    <t>б-р. Шевченка</t>
  </si>
  <si>
    <t>вул. Калнишевського</t>
  </si>
  <si>
    <t xml:space="preserve">пл. Гнідаша </t>
  </si>
  <si>
    <t>Додаток 2                                                до проекту рішення виконкому міської ради __________ № ____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</si>
</sst>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0.0"/>
  </numFmts>
  <fonts count="19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vertAlign val="superscript"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8.5"/>
      <color rgb="FFFF0000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2" fontId="2" fillId="0" borderId="1" xfId="0" applyNumberFormat="1" applyFont="1" applyBorder="1"/>
    <xf numFmtId="165" fontId="2" fillId="0" borderId="0" xfId="0" applyNumberFormat="1" applyFont="1" applyBorder="1"/>
    <xf numFmtId="2" fontId="2" fillId="0" borderId="0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0" xfId="0" applyFont="1" applyBorder="1"/>
    <xf numFmtId="0" fontId="4" fillId="0" borderId="0" xfId="0" applyFont="1" applyFill="1" applyBorder="1" applyAlignment="1">
      <alignment horizontal="left" vertical="top" wrapText="1"/>
    </xf>
    <xf numFmtId="166" fontId="2" fillId="0" borderId="0" xfId="0" applyNumberFormat="1" applyFont="1" applyFill="1" applyBorder="1" applyAlignment="1" applyProtection="1"/>
    <xf numFmtId="164" fontId="11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Border="1"/>
    <xf numFmtId="164" fontId="9" fillId="0" borderId="0" xfId="0" applyNumberFormat="1" applyFont="1" applyFill="1" applyBorder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4" fillId="0" borderId="0" xfId="0" applyFont="1" applyBorder="1"/>
    <xf numFmtId="0" fontId="15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/>
    </xf>
    <xf numFmtId="166" fontId="13" fillId="0" borderId="0" xfId="0" applyNumberFormat="1" applyFont="1" applyFill="1" applyBorder="1" applyAlignment="1" applyProtection="1"/>
    <xf numFmtId="164" fontId="13" fillId="0" borderId="0" xfId="0" applyNumberFormat="1" applyFont="1" applyFill="1" applyBorder="1"/>
    <xf numFmtId="164" fontId="13" fillId="0" borderId="0" xfId="0" applyNumberFormat="1" applyFont="1" applyFill="1" applyBorder="1" applyAlignment="1">
      <alignment horizontal="center" vertical="top" wrapText="1"/>
    </xf>
    <xf numFmtId="0" fontId="16" fillId="0" borderId="0" xfId="0" applyFont="1" applyBorder="1"/>
    <xf numFmtId="164" fontId="17" fillId="0" borderId="0" xfId="0" applyNumberFormat="1" applyFont="1" applyFill="1" applyBorder="1"/>
    <xf numFmtId="0" fontId="12" fillId="0" borderId="1" xfId="0" applyFont="1" applyBorder="1"/>
    <xf numFmtId="0" fontId="12" fillId="0" borderId="1" xfId="0" applyFont="1" applyFill="1" applyBorder="1"/>
    <xf numFmtId="0" fontId="3" fillId="0" borderId="6" xfId="0" applyFont="1" applyBorder="1" applyAlignment="1">
      <alignment horizontal="center"/>
    </xf>
    <xf numFmtId="0" fontId="0" fillId="0" borderId="10" xfId="0" applyBorder="1"/>
    <xf numFmtId="2" fontId="2" fillId="0" borderId="10" xfId="0" applyNumberFormat="1" applyFont="1" applyBorder="1"/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 shrinkToFi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 shrinkToFit="1"/>
    </xf>
    <xf numFmtId="2" fontId="18" fillId="0" borderId="0" xfId="0" applyNumberFormat="1" applyFont="1"/>
    <xf numFmtId="0" fontId="18" fillId="0" borderId="0" xfId="0" applyFont="1"/>
    <xf numFmtId="2" fontId="0" fillId="0" borderId="0" xfId="0" applyNumberFormat="1"/>
    <xf numFmtId="0" fontId="0" fillId="0" borderId="11" xfId="0" applyBorder="1"/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/>
    <xf numFmtId="164" fontId="2" fillId="0" borderId="1" xfId="0" applyNumberFormat="1" applyFont="1" applyFill="1" applyBorder="1"/>
  </cellXfs>
  <cellStyles count="12">
    <cellStyle name="Обычный" xfId="0" builtinId="0"/>
    <cellStyle name="Обычный 10" xfId="9"/>
    <cellStyle name="Обычный 11" xfId="10"/>
    <cellStyle name="Обычный 12" xfId="11"/>
    <cellStyle name="Обычный 2" xfId="1"/>
    <cellStyle name="Обычный 3" xfId="4"/>
    <cellStyle name="Обычный 4" xfId="2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7"/>
  <sheetViews>
    <sheetView tabSelected="1" topLeftCell="A64" workbookViewId="0">
      <selection activeCell="M6" sqref="M6:M8"/>
    </sheetView>
  </sheetViews>
  <sheetFormatPr defaultRowHeight="12.75"/>
  <cols>
    <col min="1" max="1" width="3.7109375" customWidth="1"/>
    <col min="2" max="2" width="22.7109375" customWidth="1"/>
    <col min="3" max="3" width="5.28515625" customWidth="1"/>
    <col min="4" max="4" width="7.28515625" customWidth="1"/>
    <col min="5" max="5" width="6.85546875" customWidth="1"/>
    <col min="6" max="6" width="7.140625" customWidth="1"/>
    <col min="7" max="7" width="5.85546875" customWidth="1"/>
    <col min="8" max="8" width="6.42578125" customWidth="1"/>
    <col min="9" max="9" width="6.85546875" customWidth="1"/>
    <col min="10" max="10" width="7.85546875" customWidth="1"/>
    <col min="11" max="11" width="7" customWidth="1"/>
    <col min="12" max="12" width="6.28515625" customWidth="1"/>
    <col min="14" max="15" width="6.5703125" customWidth="1"/>
    <col min="16" max="16" width="7.85546875" customWidth="1"/>
    <col min="17" max="17" width="6.5703125" customWidth="1"/>
    <col min="18" max="18" width="6.28515625" customWidth="1"/>
    <col min="19" max="19" width="5.42578125" customWidth="1"/>
  </cols>
  <sheetData>
    <row r="1" spans="1:21" ht="57" customHeight="1">
      <c r="N1" s="44" t="s">
        <v>47</v>
      </c>
      <c r="O1" s="44"/>
      <c r="P1" s="44"/>
      <c r="Q1" s="44"/>
      <c r="R1" s="44"/>
      <c r="S1" s="44"/>
    </row>
    <row r="2" spans="1:21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21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5" spans="1:21" ht="12.75" customHeight="1">
      <c r="A5" s="39" t="s">
        <v>16</v>
      </c>
      <c r="B5" s="39" t="s">
        <v>20</v>
      </c>
      <c r="C5" s="39" t="s">
        <v>4</v>
      </c>
      <c r="D5" s="41" t="s">
        <v>15</v>
      </c>
      <c r="E5" s="40" t="s">
        <v>18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1" t="s">
        <v>19</v>
      </c>
      <c r="Q5" s="41" t="s">
        <v>5</v>
      </c>
      <c r="R5" s="41" t="s">
        <v>0</v>
      </c>
      <c r="S5" s="41" t="s">
        <v>17</v>
      </c>
    </row>
    <row r="6" spans="1:21">
      <c r="A6" s="39"/>
      <c r="B6" s="39"/>
      <c r="C6" s="39"/>
      <c r="D6" s="42"/>
      <c r="E6" s="39" t="s">
        <v>14</v>
      </c>
      <c r="F6" s="39" t="s">
        <v>13</v>
      </c>
      <c r="G6" s="39" t="s">
        <v>11</v>
      </c>
      <c r="H6" s="39" t="s">
        <v>12</v>
      </c>
      <c r="I6" s="45" t="s">
        <v>10</v>
      </c>
      <c r="J6" s="46"/>
      <c r="K6" s="39" t="s">
        <v>9</v>
      </c>
      <c r="L6" s="39" t="s">
        <v>8</v>
      </c>
      <c r="M6" s="39" t="s">
        <v>1</v>
      </c>
      <c r="N6" s="39" t="s">
        <v>7</v>
      </c>
      <c r="O6" s="39" t="s">
        <v>6</v>
      </c>
      <c r="P6" s="42"/>
      <c r="Q6" s="42"/>
      <c r="R6" s="42"/>
      <c r="S6" s="42"/>
    </row>
    <row r="7" spans="1:21" ht="72.75" customHeight="1">
      <c r="A7" s="39"/>
      <c r="B7" s="39"/>
      <c r="C7" s="39"/>
      <c r="D7" s="42"/>
      <c r="E7" s="39"/>
      <c r="F7" s="39"/>
      <c r="G7" s="39"/>
      <c r="H7" s="39"/>
      <c r="I7" s="47"/>
      <c r="J7" s="48"/>
      <c r="K7" s="39"/>
      <c r="L7" s="39"/>
      <c r="M7" s="39"/>
      <c r="N7" s="39"/>
      <c r="O7" s="39"/>
      <c r="P7" s="42"/>
      <c r="Q7" s="42"/>
      <c r="R7" s="42"/>
      <c r="S7" s="42"/>
    </row>
    <row r="8" spans="1:21" ht="39" customHeight="1">
      <c r="A8" s="39"/>
      <c r="B8" s="39"/>
      <c r="C8" s="39"/>
      <c r="D8" s="43"/>
      <c r="E8" s="39"/>
      <c r="F8" s="39"/>
      <c r="G8" s="39"/>
      <c r="H8" s="39"/>
      <c r="I8" s="3" t="s">
        <v>2</v>
      </c>
      <c r="J8" s="1" t="s">
        <v>3</v>
      </c>
      <c r="K8" s="39"/>
      <c r="L8" s="39"/>
      <c r="M8" s="39"/>
      <c r="N8" s="39"/>
      <c r="O8" s="39"/>
      <c r="P8" s="43"/>
      <c r="Q8" s="43"/>
      <c r="R8" s="43"/>
      <c r="S8" s="43"/>
    </row>
    <row r="9" spans="1:21">
      <c r="A9" s="20">
        <v>1</v>
      </c>
      <c r="B9" s="20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  <c r="P9" s="2">
        <v>16</v>
      </c>
      <c r="Q9" s="2">
        <v>17</v>
      </c>
      <c r="R9" s="2">
        <v>18</v>
      </c>
      <c r="S9" s="35">
        <v>19</v>
      </c>
      <c r="T9" s="36"/>
      <c r="U9" s="19"/>
    </row>
    <row r="10" spans="1:21" ht="12" customHeight="1">
      <c r="A10" s="4">
        <v>1</v>
      </c>
      <c r="B10" s="4" t="s">
        <v>29</v>
      </c>
      <c r="C10" s="23">
        <v>1</v>
      </c>
      <c r="D10" s="4">
        <v>279.8</v>
      </c>
      <c r="E10" s="23">
        <v>0.16550000000000001</v>
      </c>
      <c r="F10" s="24">
        <v>0.04</v>
      </c>
      <c r="G10" s="24"/>
      <c r="H10" s="24"/>
      <c r="I10" s="4">
        <v>0.64319999999999999</v>
      </c>
      <c r="J10" s="4">
        <v>0.1651</v>
      </c>
      <c r="K10" s="4">
        <v>4.6699999999999998E-2</v>
      </c>
      <c r="L10" s="55">
        <v>0.6</v>
      </c>
      <c r="M10" s="24">
        <v>8.1500000000000003E-2</v>
      </c>
      <c r="N10" s="55">
        <v>0.26500000000000001</v>
      </c>
      <c r="O10" s="24"/>
      <c r="P10" s="6">
        <f t="shared" ref="P10:P73" si="0">E10+F10+G10+H10+I10+K10+L10+M10+N10+O10</f>
        <v>1.8418999999999999</v>
      </c>
      <c r="Q10" s="5">
        <f>P10*5%</f>
        <v>9.2094999999999996E-2</v>
      </c>
      <c r="R10" s="5">
        <f>(P10+Q10)*5%</f>
        <v>9.6699750000000001E-2</v>
      </c>
      <c r="S10" s="6">
        <f t="shared" ref="S10:S73" si="1">P10+Q10+R10</f>
        <v>2.0306947499999999</v>
      </c>
      <c r="T10" s="37"/>
      <c r="U10" s="7"/>
    </row>
    <row r="11" spans="1:21">
      <c r="A11" s="4">
        <v>2</v>
      </c>
      <c r="B11" s="4" t="s">
        <v>29</v>
      </c>
      <c r="C11" s="23">
        <v>3</v>
      </c>
      <c r="D11" s="4">
        <v>547.20000000000005</v>
      </c>
      <c r="E11" s="23">
        <v>0.16550000000000001</v>
      </c>
      <c r="F11" s="24">
        <v>0.04</v>
      </c>
      <c r="G11" s="24"/>
      <c r="H11" s="24"/>
      <c r="I11" s="4">
        <v>0.64319999999999999</v>
      </c>
      <c r="J11" s="4">
        <v>0.1651</v>
      </c>
      <c r="K11" s="4">
        <v>4.6699999999999998E-2</v>
      </c>
      <c r="L11" s="55">
        <v>0.49199999999999999</v>
      </c>
      <c r="M11" s="23">
        <v>8.1500000000000003E-2</v>
      </c>
      <c r="N11" s="55">
        <v>0.245</v>
      </c>
      <c r="O11" s="24"/>
      <c r="P11" s="6">
        <f t="shared" si="0"/>
        <v>1.7138999999999998</v>
      </c>
      <c r="Q11" s="5">
        <f t="shared" ref="Q11:Q74" si="2">P11*5%</f>
        <v>8.5694999999999993E-2</v>
      </c>
      <c r="R11" s="5">
        <f t="shared" ref="R11:R74" si="3">(P11+Q11)*5%</f>
        <v>8.9979749999999997E-2</v>
      </c>
      <c r="S11" s="6">
        <f t="shared" si="1"/>
        <v>1.8895747499999997</v>
      </c>
      <c r="T11" s="37"/>
      <c r="U11" s="7"/>
    </row>
    <row r="12" spans="1:21">
      <c r="A12" s="4">
        <v>3</v>
      </c>
      <c r="B12" s="4" t="s">
        <v>29</v>
      </c>
      <c r="C12" s="23">
        <v>5</v>
      </c>
      <c r="D12" s="4">
        <v>552.5</v>
      </c>
      <c r="E12" s="23">
        <v>0.16550000000000001</v>
      </c>
      <c r="F12" s="24">
        <v>0.04</v>
      </c>
      <c r="G12" s="24"/>
      <c r="H12" s="24"/>
      <c r="I12" s="4">
        <v>0.64319999999999999</v>
      </c>
      <c r="J12" s="4">
        <v>0.1651</v>
      </c>
      <c r="K12" s="4">
        <v>4.6699999999999998E-2</v>
      </c>
      <c r="L12" s="55">
        <v>0.49299999999999999</v>
      </c>
      <c r="M12" s="23">
        <v>8.1500000000000003E-2</v>
      </c>
      <c r="N12" s="55">
        <v>0.245</v>
      </c>
      <c r="O12" s="24"/>
      <c r="P12" s="6">
        <f t="shared" si="0"/>
        <v>1.7148999999999996</v>
      </c>
      <c r="Q12" s="5">
        <f t="shared" si="2"/>
        <v>8.5744999999999988E-2</v>
      </c>
      <c r="R12" s="5">
        <f t="shared" si="3"/>
        <v>9.003224999999998E-2</v>
      </c>
      <c r="S12" s="6">
        <f t="shared" si="1"/>
        <v>1.8906772499999995</v>
      </c>
      <c r="T12" s="37"/>
      <c r="U12" s="7"/>
    </row>
    <row r="13" spans="1:21">
      <c r="A13" s="4">
        <v>4</v>
      </c>
      <c r="B13" s="4" t="s">
        <v>29</v>
      </c>
      <c r="C13" s="23">
        <v>7</v>
      </c>
      <c r="D13" s="4">
        <v>1460</v>
      </c>
      <c r="E13" s="23">
        <v>0.16550000000000001</v>
      </c>
      <c r="F13" s="24">
        <v>0.04</v>
      </c>
      <c r="G13" s="24"/>
      <c r="H13" s="24"/>
      <c r="I13" s="4">
        <v>0.64319999999999999</v>
      </c>
      <c r="J13" s="4">
        <v>0.1651</v>
      </c>
      <c r="K13" s="4">
        <v>4.6699999999999998E-2</v>
      </c>
      <c r="L13" s="55">
        <v>0.434</v>
      </c>
      <c r="M13" s="23">
        <v>8.1500000000000003E-2</v>
      </c>
      <c r="N13" s="55">
        <v>0.245</v>
      </c>
      <c r="O13" s="24"/>
      <c r="P13" s="6">
        <f t="shared" si="0"/>
        <v>1.6558999999999999</v>
      </c>
      <c r="Q13" s="5">
        <f t="shared" si="2"/>
        <v>8.2795000000000007E-2</v>
      </c>
      <c r="R13" s="5">
        <f t="shared" si="3"/>
        <v>8.6934750000000005E-2</v>
      </c>
      <c r="S13" s="6">
        <f t="shared" si="1"/>
        <v>1.8256297499999998</v>
      </c>
      <c r="T13" s="37"/>
      <c r="U13" s="7"/>
    </row>
    <row r="14" spans="1:21">
      <c r="A14" s="4">
        <v>5</v>
      </c>
      <c r="B14" s="4" t="s">
        <v>29</v>
      </c>
      <c r="C14" s="23">
        <v>10</v>
      </c>
      <c r="D14" s="4">
        <v>2279</v>
      </c>
      <c r="E14" s="23">
        <v>0.16550000000000001</v>
      </c>
      <c r="F14" s="24">
        <v>0.04</v>
      </c>
      <c r="G14" s="24"/>
      <c r="H14" s="24"/>
      <c r="I14" s="4">
        <v>0.64319999999999999</v>
      </c>
      <c r="J14" s="4">
        <v>0.1651</v>
      </c>
      <c r="K14" s="4">
        <v>2.3300000000000001E-2</v>
      </c>
      <c r="L14" s="55">
        <v>0.34799999999999998</v>
      </c>
      <c r="M14" s="23">
        <v>8.1500000000000003E-2</v>
      </c>
      <c r="N14" s="55">
        <v>0.33</v>
      </c>
      <c r="O14" s="24"/>
      <c r="P14" s="6">
        <f t="shared" si="0"/>
        <v>1.6315</v>
      </c>
      <c r="Q14" s="5">
        <f t="shared" si="2"/>
        <v>8.1575000000000009E-2</v>
      </c>
      <c r="R14" s="5">
        <f t="shared" si="3"/>
        <v>8.5653750000000001E-2</v>
      </c>
      <c r="S14" s="6">
        <f t="shared" si="1"/>
        <v>1.79872875</v>
      </c>
      <c r="T14" s="37"/>
      <c r="U14" s="7"/>
    </row>
    <row r="15" spans="1:21">
      <c r="A15" s="4">
        <v>6</v>
      </c>
      <c r="B15" s="4" t="s">
        <v>24</v>
      </c>
      <c r="C15" s="23">
        <v>84</v>
      </c>
      <c r="D15" s="4">
        <v>706</v>
      </c>
      <c r="E15" s="23">
        <v>0.16550000000000001</v>
      </c>
      <c r="F15" s="24">
        <v>0.04</v>
      </c>
      <c r="G15" s="24"/>
      <c r="H15" s="24"/>
      <c r="I15" s="4">
        <v>0.64319999999999999</v>
      </c>
      <c r="J15" s="4">
        <v>0.1651</v>
      </c>
      <c r="K15" s="4">
        <v>2.47E-2</v>
      </c>
      <c r="L15" s="55">
        <v>0.374</v>
      </c>
      <c r="M15" s="23">
        <v>8.1500000000000003E-2</v>
      </c>
      <c r="N15" s="55">
        <v>0.23</v>
      </c>
      <c r="O15" s="24"/>
      <c r="P15" s="6">
        <f t="shared" si="0"/>
        <v>1.5588999999999997</v>
      </c>
      <c r="Q15" s="5">
        <f t="shared" si="2"/>
        <v>7.7944999999999987E-2</v>
      </c>
      <c r="R15" s="5">
        <f t="shared" si="3"/>
        <v>8.1842249999999991E-2</v>
      </c>
      <c r="S15" s="6">
        <f t="shared" si="1"/>
        <v>1.7186872499999997</v>
      </c>
      <c r="T15" s="37"/>
      <c r="U15" s="7"/>
    </row>
    <row r="16" spans="1:21">
      <c r="A16" s="4">
        <v>7</v>
      </c>
      <c r="B16" s="4" t="s">
        <v>24</v>
      </c>
      <c r="C16" s="23">
        <v>86</v>
      </c>
      <c r="D16" s="4">
        <v>788</v>
      </c>
      <c r="E16" s="23">
        <v>0.16550000000000001</v>
      </c>
      <c r="F16" s="24">
        <v>0.04</v>
      </c>
      <c r="G16" s="24"/>
      <c r="H16" s="24"/>
      <c r="I16" s="4">
        <v>0.64319999999999999</v>
      </c>
      <c r="J16" s="4">
        <v>0.1651</v>
      </c>
      <c r="K16" s="4">
        <v>2.47E-2</v>
      </c>
      <c r="L16" s="55">
        <v>0.40699999999999997</v>
      </c>
      <c r="M16" s="23">
        <v>8.1500000000000003E-2</v>
      </c>
      <c r="N16" s="55">
        <v>0.23899999999999999</v>
      </c>
      <c r="O16" s="24"/>
      <c r="P16" s="6">
        <f t="shared" si="0"/>
        <v>1.6008999999999998</v>
      </c>
      <c r="Q16" s="5">
        <f t="shared" si="2"/>
        <v>8.0044999999999991E-2</v>
      </c>
      <c r="R16" s="5">
        <f t="shared" si="3"/>
        <v>8.404724999999999E-2</v>
      </c>
      <c r="S16" s="6">
        <f t="shared" si="1"/>
        <v>1.7649922499999997</v>
      </c>
      <c r="T16" s="37"/>
      <c r="U16" s="7"/>
    </row>
    <row r="17" spans="1:21">
      <c r="A17" s="4">
        <v>8</v>
      </c>
      <c r="B17" s="4" t="s">
        <v>24</v>
      </c>
      <c r="C17" s="23">
        <v>88</v>
      </c>
      <c r="D17" s="4">
        <v>1581</v>
      </c>
      <c r="E17" s="23">
        <v>0.16550000000000001</v>
      </c>
      <c r="F17" s="24">
        <v>0.04</v>
      </c>
      <c r="G17" s="24"/>
      <c r="H17" s="24"/>
      <c r="I17" s="4">
        <v>0.64319999999999999</v>
      </c>
      <c r="J17" s="4">
        <v>0.1651</v>
      </c>
      <c r="K17" s="4">
        <v>2.47E-2</v>
      </c>
      <c r="L17" s="55">
        <v>0.53500000000000003</v>
      </c>
      <c r="M17" s="23">
        <v>8.1500000000000003E-2</v>
      </c>
      <c r="N17" s="55">
        <v>0.36399999999999999</v>
      </c>
      <c r="O17" s="24"/>
      <c r="P17" s="6">
        <f t="shared" si="0"/>
        <v>1.8538999999999999</v>
      </c>
      <c r="Q17" s="5">
        <f t="shared" si="2"/>
        <v>9.2695E-2</v>
      </c>
      <c r="R17" s="5">
        <f t="shared" si="3"/>
        <v>9.7329749999999993E-2</v>
      </c>
      <c r="S17" s="6">
        <f t="shared" si="1"/>
        <v>2.04392475</v>
      </c>
      <c r="T17" s="37"/>
      <c r="U17" s="7"/>
    </row>
    <row r="18" spans="1:21">
      <c r="A18" s="4">
        <v>9</v>
      </c>
      <c r="B18" s="4" t="s">
        <v>24</v>
      </c>
      <c r="C18" s="23">
        <v>96</v>
      </c>
      <c r="D18" s="4">
        <v>430</v>
      </c>
      <c r="E18" s="23">
        <v>0.16550000000000001</v>
      </c>
      <c r="F18" s="24">
        <v>0.04</v>
      </c>
      <c r="G18" s="24"/>
      <c r="H18" s="24"/>
      <c r="I18" s="4">
        <v>0.64319999999999999</v>
      </c>
      <c r="J18" s="4">
        <v>0.1651</v>
      </c>
      <c r="K18" s="4">
        <v>2.47E-2</v>
      </c>
      <c r="L18" s="55">
        <v>0.38900000000000001</v>
      </c>
      <c r="M18" s="23">
        <v>8.1500000000000003E-2</v>
      </c>
      <c r="N18" s="55">
        <v>0.22500000000000001</v>
      </c>
      <c r="O18" s="24"/>
      <c r="P18" s="6">
        <f t="shared" si="0"/>
        <v>1.5689</v>
      </c>
      <c r="Q18" s="5">
        <f t="shared" si="2"/>
        <v>7.8445000000000001E-2</v>
      </c>
      <c r="R18" s="5">
        <f t="shared" si="3"/>
        <v>8.2367250000000003E-2</v>
      </c>
      <c r="S18" s="6">
        <f t="shared" si="1"/>
        <v>1.72971225</v>
      </c>
      <c r="T18" s="37"/>
      <c r="U18" s="7"/>
    </row>
    <row r="19" spans="1:21">
      <c r="A19" s="4">
        <v>10</v>
      </c>
      <c r="B19" s="4" t="s">
        <v>24</v>
      </c>
      <c r="C19" s="23">
        <v>100</v>
      </c>
      <c r="D19" s="4">
        <v>1603</v>
      </c>
      <c r="E19" s="23">
        <v>0.16550000000000001</v>
      </c>
      <c r="F19" s="24">
        <v>0.04</v>
      </c>
      <c r="G19" s="24"/>
      <c r="H19" s="24"/>
      <c r="I19" s="4">
        <v>0.64319999999999999</v>
      </c>
      <c r="J19" s="4">
        <v>0.1651</v>
      </c>
      <c r="K19" s="4">
        <v>2.47E-2</v>
      </c>
      <c r="L19" s="55">
        <v>0.35099999999999998</v>
      </c>
      <c r="M19" s="23">
        <v>8.1500000000000003E-2</v>
      </c>
      <c r="N19" s="55">
        <v>0.22</v>
      </c>
      <c r="O19" s="24"/>
      <c r="P19" s="6">
        <f t="shared" si="0"/>
        <v>1.5258999999999998</v>
      </c>
      <c r="Q19" s="5">
        <f t="shared" si="2"/>
        <v>7.6295000000000002E-2</v>
      </c>
      <c r="R19" s="5">
        <f t="shared" si="3"/>
        <v>8.0109749999999993E-2</v>
      </c>
      <c r="S19" s="6">
        <f t="shared" si="1"/>
        <v>1.6823047499999999</v>
      </c>
      <c r="T19" s="37"/>
      <c r="U19" s="7"/>
    </row>
    <row r="20" spans="1:21">
      <c r="A20" s="4">
        <v>11</v>
      </c>
      <c r="B20" s="4" t="s">
        <v>25</v>
      </c>
      <c r="C20" s="23">
        <v>2</v>
      </c>
      <c r="D20" s="4">
        <v>2980</v>
      </c>
      <c r="E20" s="23">
        <v>0.16550000000000001</v>
      </c>
      <c r="F20" s="24">
        <v>0.04</v>
      </c>
      <c r="G20" s="24"/>
      <c r="H20" s="24"/>
      <c r="I20" s="4">
        <v>0.64319999999999999</v>
      </c>
      <c r="J20" s="4">
        <v>0.1651</v>
      </c>
      <c r="K20" s="4">
        <v>2.3300000000000001E-2</v>
      </c>
      <c r="L20" s="55">
        <v>0.41499999999999998</v>
      </c>
      <c r="M20" s="23">
        <v>8.1500000000000003E-2</v>
      </c>
      <c r="N20" s="55">
        <v>0.33500000000000002</v>
      </c>
      <c r="O20" s="24"/>
      <c r="P20" s="6">
        <f t="shared" si="0"/>
        <v>1.7034999999999998</v>
      </c>
      <c r="Q20" s="5">
        <f t="shared" si="2"/>
        <v>8.5175000000000001E-2</v>
      </c>
      <c r="R20" s="5">
        <f t="shared" si="3"/>
        <v>8.9433749999999992E-2</v>
      </c>
      <c r="S20" s="6">
        <f t="shared" si="1"/>
        <v>1.8781087499999998</v>
      </c>
      <c r="T20" s="37"/>
      <c r="U20" s="7"/>
    </row>
    <row r="21" spans="1:21">
      <c r="A21" s="4">
        <v>12</v>
      </c>
      <c r="B21" s="4" t="s">
        <v>25</v>
      </c>
      <c r="C21" s="23">
        <v>4</v>
      </c>
      <c r="D21" s="4">
        <v>444</v>
      </c>
      <c r="E21" s="23">
        <v>0.16550000000000001</v>
      </c>
      <c r="F21" s="24">
        <v>0.04</v>
      </c>
      <c r="G21" s="24"/>
      <c r="H21" s="24"/>
      <c r="I21" s="4">
        <v>0.64319999999999999</v>
      </c>
      <c r="J21" s="4">
        <v>0.1651</v>
      </c>
      <c r="K21" s="4">
        <v>2.3300000000000001E-2</v>
      </c>
      <c r="L21" s="55">
        <v>0.39500000000000002</v>
      </c>
      <c r="M21" s="23">
        <v>8.1500000000000003E-2</v>
      </c>
      <c r="N21" s="55">
        <v>0.23</v>
      </c>
      <c r="O21" s="24"/>
      <c r="P21" s="6">
        <f t="shared" si="0"/>
        <v>1.5784999999999998</v>
      </c>
      <c r="Q21" s="5">
        <f t="shared" si="2"/>
        <v>7.8924999999999995E-2</v>
      </c>
      <c r="R21" s="5">
        <f t="shared" si="3"/>
        <v>8.2871249999999994E-2</v>
      </c>
      <c r="S21" s="6">
        <f t="shared" si="1"/>
        <v>1.7402962499999997</v>
      </c>
      <c r="T21" s="37"/>
      <c r="U21" s="7"/>
    </row>
    <row r="22" spans="1:21">
      <c r="A22" s="4">
        <v>13</v>
      </c>
      <c r="B22" s="4" t="s">
        <v>25</v>
      </c>
      <c r="C22" s="23">
        <v>8</v>
      </c>
      <c r="D22" s="4">
        <v>1484</v>
      </c>
      <c r="E22" s="23">
        <v>0.16550000000000001</v>
      </c>
      <c r="F22" s="24">
        <v>0.04</v>
      </c>
      <c r="G22" s="24"/>
      <c r="H22" s="24"/>
      <c r="I22" s="4">
        <v>0.64319999999999999</v>
      </c>
      <c r="J22" s="4">
        <v>0.1651</v>
      </c>
      <c r="K22" s="4">
        <v>4.6699999999999998E-2</v>
      </c>
      <c r="L22" s="55">
        <v>0.38500000000000001</v>
      </c>
      <c r="M22" s="23">
        <v>8.1500000000000003E-2</v>
      </c>
      <c r="N22" s="55">
        <v>0.23</v>
      </c>
      <c r="O22" s="24"/>
      <c r="P22" s="6">
        <f t="shared" si="0"/>
        <v>1.5918999999999999</v>
      </c>
      <c r="Q22" s="5">
        <f t="shared" si="2"/>
        <v>7.9594999999999999E-2</v>
      </c>
      <c r="R22" s="5">
        <f t="shared" si="3"/>
        <v>8.3574750000000003E-2</v>
      </c>
      <c r="S22" s="6">
        <f t="shared" si="1"/>
        <v>1.7550697499999999</v>
      </c>
      <c r="T22" s="37"/>
      <c r="U22" s="7"/>
    </row>
    <row r="23" spans="1:21">
      <c r="A23" s="4">
        <v>14</v>
      </c>
      <c r="B23" s="4" t="s">
        <v>25</v>
      </c>
      <c r="C23" s="23">
        <v>9</v>
      </c>
      <c r="D23" s="4">
        <v>2549</v>
      </c>
      <c r="E23" s="23">
        <v>0.16550000000000001</v>
      </c>
      <c r="F23" s="24">
        <v>0.04</v>
      </c>
      <c r="G23" s="24"/>
      <c r="H23" s="24"/>
      <c r="I23" s="4">
        <v>0.64319999999999999</v>
      </c>
      <c r="J23" s="4">
        <v>0.1651</v>
      </c>
      <c r="K23" s="4">
        <v>2.3300000000000001E-2</v>
      </c>
      <c r="L23" s="55">
        <v>0.46200000000000002</v>
      </c>
      <c r="M23" s="23">
        <v>8.1500000000000003E-2</v>
      </c>
      <c r="N23" s="55">
        <v>0.35</v>
      </c>
      <c r="O23" s="24"/>
      <c r="P23" s="6">
        <f t="shared" si="0"/>
        <v>1.7654999999999998</v>
      </c>
      <c r="Q23" s="5">
        <f t="shared" si="2"/>
        <v>8.8274999999999992E-2</v>
      </c>
      <c r="R23" s="5">
        <f t="shared" si="3"/>
        <v>9.2688749999999986E-2</v>
      </c>
      <c r="S23" s="6">
        <f t="shared" si="1"/>
        <v>1.9464637499999997</v>
      </c>
      <c r="T23" s="37"/>
      <c r="U23" s="7"/>
    </row>
    <row r="24" spans="1:21">
      <c r="A24" s="4">
        <v>15</v>
      </c>
      <c r="B24" s="4" t="s">
        <v>25</v>
      </c>
      <c r="C24" s="23">
        <v>13</v>
      </c>
      <c r="D24" s="4">
        <v>2678</v>
      </c>
      <c r="E24" s="23">
        <v>0.16550000000000001</v>
      </c>
      <c r="F24" s="24">
        <v>0.04</v>
      </c>
      <c r="G24" s="24"/>
      <c r="H24" s="24"/>
      <c r="I24" s="4">
        <v>0.64319999999999999</v>
      </c>
      <c r="J24" s="4">
        <v>0.1651</v>
      </c>
      <c r="K24" s="4">
        <v>4.6699999999999998E-2</v>
      </c>
      <c r="L24" s="55">
        <v>0.432</v>
      </c>
      <c r="M24" s="23">
        <v>8.1500000000000003E-2</v>
      </c>
      <c r="N24" s="55">
        <v>0.35</v>
      </c>
      <c r="O24" s="24"/>
      <c r="P24" s="6">
        <f t="shared" si="0"/>
        <v>1.7588999999999997</v>
      </c>
      <c r="Q24" s="5">
        <f t="shared" si="2"/>
        <v>8.7944999999999995E-2</v>
      </c>
      <c r="R24" s="5">
        <f t="shared" si="3"/>
        <v>9.2342249999999987E-2</v>
      </c>
      <c r="S24" s="6">
        <f t="shared" si="1"/>
        <v>1.9391872499999996</v>
      </c>
      <c r="T24" s="37"/>
      <c r="U24" s="7"/>
    </row>
    <row r="25" spans="1:21">
      <c r="A25" s="4">
        <v>16</v>
      </c>
      <c r="B25" s="4" t="s">
        <v>25</v>
      </c>
      <c r="C25" s="23" t="s">
        <v>22</v>
      </c>
      <c r="D25" s="4">
        <v>3180</v>
      </c>
      <c r="E25" s="23">
        <v>0.16550000000000001</v>
      </c>
      <c r="F25" s="24">
        <v>0.04</v>
      </c>
      <c r="G25" s="24"/>
      <c r="H25" s="24"/>
      <c r="I25" s="4">
        <v>0.64319999999999999</v>
      </c>
      <c r="J25" s="4">
        <v>0.1651</v>
      </c>
      <c r="K25" s="4">
        <v>4.6699999999999998E-2</v>
      </c>
      <c r="L25" s="55">
        <v>0.41899999999999998</v>
      </c>
      <c r="M25" s="23">
        <v>8.1500000000000003E-2</v>
      </c>
      <c r="N25" s="55">
        <v>0.34</v>
      </c>
      <c r="O25" s="24"/>
      <c r="P25" s="6">
        <f t="shared" si="0"/>
        <v>1.7359</v>
      </c>
      <c r="Q25" s="5">
        <f t="shared" si="2"/>
        <v>8.6795000000000011E-2</v>
      </c>
      <c r="R25" s="5">
        <f t="shared" si="3"/>
        <v>9.113475E-2</v>
      </c>
      <c r="S25" s="6">
        <f t="shared" si="1"/>
        <v>1.9138297499999999</v>
      </c>
      <c r="T25" s="37"/>
      <c r="U25" s="7"/>
    </row>
    <row r="26" spans="1:21">
      <c r="A26" s="4">
        <v>17</v>
      </c>
      <c r="B26" s="4" t="s">
        <v>30</v>
      </c>
      <c r="C26" s="23">
        <v>1</v>
      </c>
      <c r="D26" s="4">
        <v>2607</v>
      </c>
      <c r="E26" s="23">
        <v>0.16550000000000001</v>
      </c>
      <c r="F26" s="24">
        <v>0.04</v>
      </c>
      <c r="G26" s="24"/>
      <c r="H26" s="24"/>
      <c r="I26" s="4">
        <v>0.64319999999999999</v>
      </c>
      <c r="J26" s="4">
        <v>0.1651</v>
      </c>
      <c r="K26" s="4">
        <v>4.6699999999999998E-2</v>
      </c>
      <c r="L26" s="55">
        <v>0.51700000000000002</v>
      </c>
      <c r="M26" s="23">
        <v>8.1500000000000003E-2</v>
      </c>
      <c r="N26" s="55">
        <v>0.36</v>
      </c>
      <c r="O26" s="24"/>
      <c r="P26" s="6">
        <f t="shared" si="0"/>
        <v>1.8538999999999999</v>
      </c>
      <c r="Q26" s="5">
        <f t="shared" si="2"/>
        <v>9.2695E-2</v>
      </c>
      <c r="R26" s="5">
        <f t="shared" si="3"/>
        <v>9.7329749999999993E-2</v>
      </c>
      <c r="S26" s="6">
        <f t="shared" si="1"/>
        <v>2.04392475</v>
      </c>
      <c r="T26" s="37"/>
      <c r="U26" s="7"/>
    </row>
    <row r="27" spans="1:21">
      <c r="A27" s="4">
        <v>18</v>
      </c>
      <c r="B27" s="4" t="s">
        <v>30</v>
      </c>
      <c r="C27" s="23">
        <v>11</v>
      </c>
      <c r="D27" s="4">
        <v>519</v>
      </c>
      <c r="E27" s="23">
        <v>0.16550000000000001</v>
      </c>
      <c r="F27" s="24"/>
      <c r="G27" s="24"/>
      <c r="H27" s="24"/>
      <c r="I27" s="4">
        <v>0.64319999999999999</v>
      </c>
      <c r="J27" s="4">
        <v>0.1651</v>
      </c>
      <c r="K27" s="4">
        <v>4.6699999999999998E-2</v>
      </c>
      <c r="L27" s="55">
        <v>0.39400000000000002</v>
      </c>
      <c r="M27" s="23">
        <v>8.1500000000000003E-2</v>
      </c>
      <c r="N27" s="55">
        <v>0.24</v>
      </c>
      <c r="O27" s="24"/>
      <c r="P27" s="6">
        <f t="shared" si="0"/>
        <v>1.5709</v>
      </c>
      <c r="Q27" s="5">
        <f t="shared" si="2"/>
        <v>7.8545000000000004E-2</v>
      </c>
      <c r="R27" s="5">
        <f t="shared" si="3"/>
        <v>8.2472250000000011E-2</v>
      </c>
      <c r="S27" s="6">
        <f t="shared" si="1"/>
        <v>1.73191725</v>
      </c>
      <c r="T27" s="37"/>
      <c r="U27" s="7"/>
    </row>
    <row r="28" spans="1:21">
      <c r="A28" s="22">
        <v>19</v>
      </c>
      <c r="B28" s="4" t="s">
        <v>31</v>
      </c>
      <c r="C28" s="23">
        <v>12</v>
      </c>
      <c r="D28" s="4">
        <v>4206</v>
      </c>
      <c r="E28" s="23">
        <v>0.16550000000000001</v>
      </c>
      <c r="F28" s="24"/>
      <c r="G28" s="24"/>
      <c r="H28" s="24"/>
      <c r="I28" s="4">
        <v>0.64319999999999999</v>
      </c>
      <c r="J28" s="4">
        <v>0.1651</v>
      </c>
      <c r="K28" s="4">
        <v>2.3300000000000001E-2</v>
      </c>
      <c r="L28" s="55">
        <v>0.52500000000000002</v>
      </c>
      <c r="M28" s="23">
        <v>8.1500000000000003E-2</v>
      </c>
      <c r="N28" s="55">
        <v>0.35</v>
      </c>
      <c r="O28" s="24"/>
      <c r="P28" s="6">
        <f t="shared" si="0"/>
        <v>1.7885</v>
      </c>
      <c r="Q28" s="5">
        <f t="shared" si="2"/>
        <v>8.9425000000000004E-2</v>
      </c>
      <c r="R28" s="5">
        <f t="shared" si="3"/>
        <v>9.3896250000000014E-2</v>
      </c>
      <c r="S28" s="6">
        <f t="shared" si="1"/>
        <v>1.9718212500000001</v>
      </c>
      <c r="T28" s="37"/>
      <c r="U28" s="7"/>
    </row>
    <row r="29" spans="1:21">
      <c r="A29" s="40">
        <v>20</v>
      </c>
      <c r="B29" s="4" t="s">
        <v>32</v>
      </c>
      <c r="C29" s="23" t="s">
        <v>23</v>
      </c>
      <c r="D29" s="4">
        <v>554.20000000000005</v>
      </c>
      <c r="E29" s="23">
        <v>0.16550000000000001</v>
      </c>
      <c r="F29" s="24"/>
      <c r="G29" s="24"/>
      <c r="H29" s="24"/>
      <c r="I29" s="4">
        <v>0.64319999999999999</v>
      </c>
      <c r="J29" s="4">
        <v>0.1651</v>
      </c>
      <c r="K29" s="4">
        <v>2.3300000000000001E-2</v>
      </c>
      <c r="L29" s="55">
        <v>0.46500000000000002</v>
      </c>
      <c r="M29" s="23">
        <v>8.1500000000000003E-2</v>
      </c>
      <c r="N29" s="55">
        <v>0.25</v>
      </c>
      <c r="O29" s="24"/>
      <c r="P29" s="6">
        <f t="shared" si="0"/>
        <v>1.6284999999999998</v>
      </c>
      <c r="Q29" s="5">
        <f t="shared" si="2"/>
        <v>8.1424999999999997E-2</v>
      </c>
      <c r="R29" s="5">
        <f t="shared" si="3"/>
        <v>8.5496249999999996E-2</v>
      </c>
      <c r="S29" s="6">
        <f t="shared" si="1"/>
        <v>1.79542125</v>
      </c>
      <c r="T29" s="37"/>
      <c r="U29" s="7"/>
    </row>
    <row r="30" spans="1:21">
      <c r="A30" s="40"/>
      <c r="B30" s="4" t="s">
        <v>31</v>
      </c>
      <c r="C30" s="23" t="s">
        <v>23</v>
      </c>
      <c r="D30" s="4">
        <v>3832</v>
      </c>
      <c r="E30" s="23">
        <v>0.16550000000000001</v>
      </c>
      <c r="F30" s="24"/>
      <c r="G30" s="24">
        <v>0.33</v>
      </c>
      <c r="H30" s="24">
        <v>0.11899999999999999</v>
      </c>
      <c r="I30" s="4">
        <v>0.64319999999999999</v>
      </c>
      <c r="J30" s="4">
        <v>0.1651</v>
      </c>
      <c r="K30" s="4">
        <v>2.3300000000000001E-2</v>
      </c>
      <c r="L30" s="55">
        <v>0.46500000000000002</v>
      </c>
      <c r="M30" s="23">
        <v>8.1500000000000003E-2</v>
      </c>
      <c r="N30" s="55">
        <v>0.25</v>
      </c>
      <c r="O30" s="24">
        <v>0.16</v>
      </c>
      <c r="P30" s="6">
        <f t="shared" si="0"/>
        <v>2.2375000000000003</v>
      </c>
      <c r="Q30" s="5">
        <f t="shared" si="2"/>
        <v>0.11187500000000002</v>
      </c>
      <c r="R30" s="5">
        <f t="shared" si="3"/>
        <v>0.11746875000000001</v>
      </c>
      <c r="S30" s="6">
        <f t="shared" si="1"/>
        <v>2.4668437500000002</v>
      </c>
      <c r="T30" s="37"/>
      <c r="U30" s="7"/>
    </row>
    <row r="31" spans="1:21">
      <c r="A31" s="4">
        <v>21</v>
      </c>
      <c r="B31" s="4" t="s">
        <v>31</v>
      </c>
      <c r="C31" s="23">
        <v>14</v>
      </c>
      <c r="D31" s="4">
        <v>3531</v>
      </c>
      <c r="E31" s="23">
        <v>0.16550000000000001</v>
      </c>
      <c r="F31" s="24"/>
      <c r="G31" s="23"/>
      <c r="H31" s="23"/>
      <c r="I31" s="4">
        <v>0.64319999999999999</v>
      </c>
      <c r="J31" s="4">
        <v>0.1651</v>
      </c>
      <c r="K31" s="4">
        <v>2.3300000000000001E-2</v>
      </c>
      <c r="L31" s="55">
        <v>0.52500000000000002</v>
      </c>
      <c r="M31" s="23">
        <v>8.1500000000000003E-2</v>
      </c>
      <c r="N31" s="55">
        <v>0.35</v>
      </c>
      <c r="O31" s="24"/>
      <c r="P31" s="6">
        <f t="shared" si="0"/>
        <v>1.7885</v>
      </c>
      <c r="Q31" s="5">
        <f t="shared" si="2"/>
        <v>8.9425000000000004E-2</v>
      </c>
      <c r="R31" s="5">
        <f t="shared" si="3"/>
        <v>9.3896250000000014E-2</v>
      </c>
      <c r="S31" s="6">
        <f t="shared" si="1"/>
        <v>1.9718212500000001</v>
      </c>
      <c r="T31" s="37"/>
      <c r="U31" s="7"/>
    </row>
    <row r="32" spans="1:21">
      <c r="A32" s="4">
        <v>22</v>
      </c>
      <c r="B32" s="4" t="s">
        <v>33</v>
      </c>
      <c r="C32" s="23">
        <v>195</v>
      </c>
      <c r="D32" s="4">
        <v>712</v>
      </c>
      <c r="E32" s="24"/>
      <c r="F32" s="24">
        <v>0.04</v>
      </c>
      <c r="G32" s="23"/>
      <c r="H32" s="23"/>
      <c r="I32" s="4">
        <v>0.64319999999999999</v>
      </c>
      <c r="J32" s="4">
        <v>0.1651</v>
      </c>
      <c r="K32" s="4">
        <v>2.3300000000000001E-2</v>
      </c>
      <c r="L32" s="55">
        <v>0.42799999999999999</v>
      </c>
      <c r="M32" s="23"/>
      <c r="N32" s="55">
        <v>0.19</v>
      </c>
      <c r="O32" s="24"/>
      <c r="P32" s="6">
        <f t="shared" si="0"/>
        <v>1.3245</v>
      </c>
      <c r="Q32" s="5">
        <f t="shared" si="2"/>
        <v>6.6225000000000006E-2</v>
      </c>
      <c r="R32" s="5">
        <f t="shared" si="3"/>
        <v>6.9536250000000008E-2</v>
      </c>
      <c r="S32" s="6">
        <f t="shared" si="1"/>
        <v>1.4602612500000001</v>
      </c>
      <c r="T32" s="37"/>
      <c r="U32" s="7"/>
    </row>
    <row r="33" spans="1:21">
      <c r="A33" s="4"/>
      <c r="B33" s="4" t="s">
        <v>33</v>
      </c>
      <c r="C33" s="23">
        <v>197</v>
      </c>
      <c r="D33" s="4">
        <v>718</v>
      </c>
      <c r="E33" s="24"/>
      <c r="F33" s="24">
        <v>0.04</v>
      </c>
      <c r="G33" s="23"/>
      <c r="H33" s="23"/>
      <c r="I33" s="4">
        <v>0.64319999999999999</v>
      </c>
      <c r="J33" s="4">
        <v>0.1651</v>
      </c>
      <c r="K33" s="4">
        <v>2.3300000000000001E-2</v>
      </c>
      <c r="L33" s="55">
        <v>0.41</v>
      </c>
      <c r="M33" s="23"/>
      <c r="N33" s="55">
        <v>0.19</v>
      </c>
      <c r="O33" s="24"/>
      <c r="P33" s="6">
        <f t="shared" si="0"/>
        <v>1.3065</v>
      </c>
      <c r="Q33" s="5">
        <f t="shared" si="2"/>
        <v>6.5325000000000008E-2</v>
      </c>
      <c r="R33" s="5">
        <f t="shared" si="3"/>
        <v>6.8591250000000006E-2</v>
      </c>
      <c r="S33" s="6">
        <f t="shared" si="1"/>
        <v>1.4404162500000002</v>
      </c>
      <c r="T33" s="37"/>
      <c r="U33" s="7"/>
    </row>
    <row r="34" spans="1:21">
      <c r="A34" s="4">
        <v>23</v>
      </c>
      <c r="B34" s="4" t="s">
        <v>33</v>
      </c>
      <c r="C34" s="23">
        <v>199</v>
      </c>
      <c r="D34" s="4">
        <v>428</v>
      </c>
      <c r="E34" s="24"/>
      <c r="F34" s="24">
        <v>0.04</v>
      </c>
      <c r="G34" s="23"/>
      <c r="H34" s="23"/>
      <c r="I34" s="4">
        <v>0.64319999999999999</v>
      </c>
      <c r="J34" s="4">
        <v>0.1651</v>
      </c>
      <c r="K34" s="4">
        <v>2.3300000000000001E-2</v>
      </c>
      <c r="L34" s="55">
        <v>0.47499999999999998</v>
      </c>
      <c r="M34" s="23"/>
      <c r="N34" s="55">
        <v>0.2</v>
      </c>
      <c r="O34" s="24"/>
      <c r="P34" s="6">
        <f t="shared" si="0"/>
        <v>1.3815</v>
      </c>
      <c r="Q34" s="5">
        <f t="shared" si="2"/>
        <v>6.9074999999999998E-2</v>
      </c>
      <c r="R34" s="5">
        <f t="shared" si="3"/>
        <v>7.2528750000000003E-2</v>
      </c>
      <c r="S34" s="6">
        <f t="shared" si="1"/>
        <v>1.52310375</v>
      </c>
      <c r="T34" s="37"/>
      <c r="U34" s="7"/>
    </row>
    <row r="35" spans="1:21">
      <c r="A35" s="4">
        <v>24</v>
      </c>
      <c r="B35" s="4" t="s">
        <v>33</v>
      </c>
      <c r="C35" s="23">
        <v>201</v>
      </c>
      <c r="D35" s="4">
        <v>416</v>
      </c>
      <c r="E35" s="24"/>
      <c r="F35" s="24">
        <v>0.04</v>
      </c>
      <c r="G35" s="23"/>
      <c r="H35" s="23"/>
      <c r="I35" s="4">
        <v>0.64319999999999999</v>
      </c>
      <c r="J35" s="4">
        <v>0.1651</v>
      </c>
      <c r="K35" s="4">
        <v>2.3300000000000001E-2</v>
      </c>
      <c r="L35" s="55">
        <v>0.47499999999999998</v>
      </c>
      <c r="M35" s="23"/>
      <c r="N35" s="55">
        <v>0.2</v>
      </c>
      <c r="O35" s="24"/>
      <c r="P35" s="6">
        <f t="shared" si="0"/>
        <v>1.3815</v>
      </c>
      <c r="Q35" s="5">
        <f t="shared" si="2"/>
        <v>6.9074999999999998E-2</v>
      </c>
      <c r="R35" s="5">
        <f t="shared" si="3"/>
        <v>7.2528750000000003E-2</v>
      </c>
      <c r="S35" s="6">
        <f t="shared" si="1"/>
        <v>1.52310375</v>
      </c>
      <c r="T35" s="37"/>
      <c r="U35" s="7"/>
    </row>
    <row r="36" spans="1:21">
      <c r="A36" s="4">
        <v>25</v>
      </c>
      <c r="B36" s="4" t="s">
        <v>33</v>
      </c>
      <c r="C36" s="23">
        <v>203</v>
      </c>
      <c r="D36" s="4">
        <v>702</v>
      </c>
      <c r="E36" s="24"/>
      <c r="F36" s="24">
        <v>0.04</v>
      </c>
      <c r="G36" s="23"/>
      <c r="H36" s="23"/>
      <c r="I36" s="4">
        <v>0.64319999999999999</v>
      </c>
      <c r="J36" s="4">
        <v>0.1651</v>
      </c>
      <c r="K36" s="4">
        <v>2.3300000000000001E-2</v>
      </c>
      <c r="L36" s="55">
        <v>0.41399999999999998</v>
      </c>
      <c r="M36" s="23"/>
      <c r="N36" s="55">
        <v>0.191</v>
      </c>
      <c r="O36" s="24"/>
      <c r="P36" s="6">
        <f t="shared" si="0"/>
        <v>1.3115000000000001</v>
      </c>
      <c r="Q36" s="5">
        <f t="shared" si="2"/>
        <v>6.5575000000000008E-2</v>
      </c>
      <c r="R36" s="5">
        <f t="shared" si="3"/>
        <v>6.8853750000000005E-2</v>
      </c>
      <c r="S36" s="6">
        <f t="shared" si="1"/>
        <v>1.44592875</v>
      </c>
      <c r="T36" s="37"/>
      <c r="U36" s="7"/>
    </row>
    <row r="37" spans="1:21">
      <c r="A37" s="4">
        <v>26</v>
      </c>
      <c r="B37" s="4" t="s">
        <v>34</v>
      </c>
      <c r="C37" s="23">
        <v>4</v>
      </c>
      <c r="D37" s="4">
        <v>2574</v>
      </c>
      <c r="E37" s="23">
        <v>0.16550000000000001</v>
      </c>
      <c r="F37" s="24">
        <v>0.04</v>
      </c>
      <c r="G37" s="23"/>
      <c r="H37" s="23"/>
      <c r="I37" s="4">
        <v>0.64319999999999999</v>
      </c>
      <c r="J37" s="4">
        <v>0.1651</v>
      </c>
      <c r="K37" s="4">
        <v>2.3300000000000001E-2</v>
      </c>
      <c r="L37" s="55">
        <v>0.48199999999999998</v>
      </c>
      <c r="M37" s="23">
        <v>8.1500000000000003E-2</v>
      </c>
      <c r="N37" s="55">
        <v>0.35</v>
      </c>
      <c r="O37" s="24"/>
      <c r="P37" s="6">
        <f t="shared" si="0"/>
        <v>1.7854999999999999</v>
      </c>
      <c r="Q37" s="5">
        <f t="shared" si="2"/>
        <v>8.9274999999999993E-2</v>
      </c>
      <c r="R37" s="5">
        <f t="shared" si="3"/>
        <v>9.3738749999999996E-2</v>
      </c>
      <c r="S37" s="6">
        <f t="shared" si="1"/>
        <v>1.9685137499999998</v>
      </c>
      <c r="T37" s="37"/>
      <c r="U37" s="7"/>
    </row>
    <row r="38" spans="1:21">
      <c r="A38" s="4">
        <v>27</v>
      </c>
      <c r="B38" s="4" t="s">
        <v>35</v>
      </c>
      <c r="C38" s="23">
        <v>6</v>
      </c>
      <c r="D38" s="4">
        <v>441</v>
      </c>
      <c r="E38" s="23">
        <v>0.16550000000000001</v>
      </c>
      <c r="F38" s="24">
        <v>0.04</v>
      </c>
      <c r="G38" s="23"/>
      <c r="H38" s="23"/>
      <c r="I38" s="4">
        <v>0.64319999999999999</v>
      </c>
      <c r="J38" s="4">
        <v>0.1651</v>
      </c>
      <c r="K38" s="4">
        <v>2.3300000000000001E-2</v>
      </c>
      <c r="L38" s="55">
        <v>0.48599999999999999</v>
      </c>
      <c r="M38" s="23">
        <v>8.1500000000000003E-2</v>
      </c>
      <c r="N38" s="55">
        <v>0.25</v>
      </c>
      <c r="O38" s="24"/>
      <c r="P38" s="6">
        <f t="shared" si="0"/>
        <v>1.6895</v>
      </c>
      <c r="Q38" s="5">
        <f t="shared" si="2"/>
        <v>8.4475000000000008E-2</v>
      </c>
      <c r="R38" s="5">
        <f t="shared" si="3"/>
        <v>8.8698750000000007E-2</v>
      </c>
      <c r="S38" s="6">
        <f t="shared" si="1"/>
        <v>1.8626737500000001</v>
      </c>
      <c r="T38" s="37"/>
      <c r="U38" s="7"/>
    </row>
    <row r="39" spans="1:21">
      <c r="A39" s="4">
        <v>28</v>
      </c>
      <c r="B39" s="4" t="s">
        <v>34</v>
      </c>
      <c r="C39" s="23">
        <v>8</v>
      </c>
      <c r="D39" s="4">
        <v>1816</v>
      </c>
      <c r="E39" s="23">
        <v>0.16550000000000001</v>
      </c>
      <c r="F39" s="24"/>
      <c r="G39" s="23"/>
      <c r="H39" s="23"/>
      <c r="I39" s="4">
        <v>0.64319999999999999</v>
      </c>
      <c r="J39" s="4">
        <v>0.1651</v>
      </c>
      <c r="K39" s="4">
        <v>2.3300000000000001E-2</v>
      </c>
      <c r="L39" s="55">
        <v>0.46200000000000002</v>
      </c>
      <c r="M39" s="23">
        <v>8.1500000000000003E-2</v>
      </c>
      <c r="N39" s="55">
        <v>0.34</v>
      </c>
      <c r="O39" s="24"/>
      <c r="P39" s="6">
        <f t="shared" si="0"/>
        <v>1.7155</v>
      </c>
      <c r="Q39" s="5">
        <f t="shared" si="2"/>
        <v>8.5775000000000004E-2</v>
      </c>
      <c r="R39" s="5">
        <f t="shared" si="3"/>
        <v>9.0063749999999998E-2</v>
      </c>
      <c r="S39" s="6">
        <f t="shared" si="1"/>
        <v>1.8913387500000001</v>
      </c>
      <c r="T39" s="37"/>
      <c r="U39" s="7"/>
    </row>
    <row r="40" spans="1:21">
      <c r="A40" s="4">
        <v>29</v>
      </c>
      <c r="B40" s="4" t="s">
        <v>36</v>
      </c>
      <c r="C40" s="23">
        <v>1</v>
      </c>
      <c r="D40" s="4">
        <v>1439</v>
      </c>
      <c r="E40" s="23">
        <v>0.16550000000000001</v>
      </c>
      <c r="F40" s="24">
        <v>0.04</v>
      </c>
      <c r="G40" s="23"/>
      <c r="H40" s="23"/>
      <c r="I40" s="4">
        <v>0.64319999999999999</v>
      </c>
      <c r="J40" s="4">
        <v>0.1651</v>
      </c>
      <c r="K40" s="4">
        <v>4.6699999999999998E-2</v>
      </c>
      <c r="L40" s="55">
        <v>0.432</v>
      </c>
      <c r="M40" s="23">
        <v>8.1500000000000003E-2</v>
      </c>
      <c r="N40" s="55">
        <v>0.34</v>
      </c>
      <c r="O40" s="24"/>
      <c r="P40" s="6">
        <f t="shared" si="0"/>
        <v>1.7488999999999999</v>
      </c>
      <c r="Q40" s="5">
        <f t="shared" si="2"/>
        <v>8.7444999999999995E-2</v>
      </c>
      <c r="R40" s="5">
        <f t="shared" si="3"/>
        <v>9.1817250000000003E-2</v>
      </c>
      <c r="S40" s="6">
        <f t="shared" si="1"/>
        <v>1.92816225</v>
      </c>
      <c r="T40" s="37"/>
      <c r="U40" s="7"/>
    </row>
    <row r="41" spans="1:21">
      <c r="A41" s="4">
        <v>30</v>
      </c>
      <c r="B41" s="4" t="s">
        <v>36</v>
      </c>
      <c r="C41" s="23">
        <v>35</v>
      </c>
      <c r="D41" s="4">
        <v>3230</v>
      </c>
      <c r="E41" s="23">
        <v>0.16550000000000001</v>
      </c>
      <c r="F41" s="24">
        <v>0.04</v>
      </c>
      <c r="G41" s="23"/>
      <c r="H41" s="23"/>
      <c r="I41" s="4">
        <v>0.64319999999999999</v>
      </c>
      <c r="J41" s="4">
        <v>0.1651</v>
      </c>
      <c r="K41" s="4">
        <v>4.6699999999999998E-2</v>
      </c>
      <c r="L41" s="55">
        <v>0.54200000000000004</v>
      </c>
      <c r="M41" s="23">
        <v>8.1500000000000003E-2</v>
      </c>
      <c r="N41" s="55">
        <v>0.27</v>
      </c>
      <c r="O41" s="24"/>
      <c r="P41" s="6">
        <f t="shared" si="0"/>
        <v>1.7888999999999999</v>
      </c>
      <c r="Q41" s="5">
        <f t="shared" si="2"/>
        <v>8.9444999999999997E-2</v>
      </c>
      <c r="R41" s="5">
        <f t="shared" si="3"/>
        <v>9.3917250000000008E-2</v>
      </c>
      <c r="S41" s="6">
        <f t="shared" si="1"/>
        <v>1.97226225</v>
      </c>
      <c r="T41" s="37"/>
      <c r="U41" s="7"/>
    </row>
    <row r="42" spans="1:21">
      <c r="A42" s="4">
        <v>31</v>
      </c>
      <c r="B42" s="4" t="s">
        <v>44</v>
      </c>
      <c r="C42" s="23">
        <v>9</v>
      </c>
      <c r="D42" s="4">
        <v>2260</v>
      </c>
      <c r="E42" s="23">
        <v>0.16550000000000001</v>
      </c>
      <c r="F42" s="24">
        <v>0.04</v>
      </c>
      <c r="G42" s="23"/>
      <c r="H42" s="23"/>
      <c r="I42" s="4">
        <v>0.64319999999999999</v>
      </c>
      <c r="J42" s="4">
        <v>0.1651</v>
      </c>
      <c r="K42" s="4">
        <v>4.6699999999999998E-2</v>
      </c>
      <c r="L42" s="55">
        <v>0.33400000000000002</v>
      </c>
      <c r="M42" s="23">
        <v>8.1500000000000003E-2</v>
      </c>
      <c r="N42" s="55">
        <v>0.33</v>
      </c>
      <c r="O42" s="24"/>
      <c r="P42" s="6">
        <f t="shared" si="0"/>
        <v>1.6409</v>
      </c>
      <c r="Q42" s="5">
        <f t="shared" si="2"/>
        <v>8.2045000000000007E-2</v>
      </c>
      <c r="R42" s="5">
        <f t="shared" si="3"/>
        <v>8.6147250000000009E-2</v>
      </c>
      <c r="S42" s="6">
        <f t="shared" si="1"/>
        <v>1.80909225</v>
      </c>
      <c r="T42" s="37"/>
      <c r="U42" s="7"/>
    </row>
    <row r="43" spans="1:21">
      <c r="A43" s="4">
        <v>32</v>
      </c>
      <c r="B43" s="4" t="s">
        <v>44</v>
      </c>
      <c r="C43" s="23">
        <v>15</v>
      </c>
      <c r="D43" s="4">
        <v>3083</v>
      </c>
      <c r="E43" s="23">
        <v>0.16550000000000001</v>
      </c>
      <c r="F43" s="24"/>
      <c r="G43" s="23"/>
      <c r="H43" s="23"/>
      <c r="I43" s="4">
        <v>0.64319999999999999</v>
      </c>
      <c r="J43" s="4">
        <v>0.1651</v>
      </c>
      <c r="K43" s="4">
        <v>4.6699999999999998E-2</v>
      </c>
      <c r="L43" s="55">
        <v>0.48599999999999999</v>
      </c>
      <c r="M43" s="23">
        <v>8.1500000000000003E-2</v>
      </c>
      <c r="N43" s="55">
        <v>0.35</v>
      </c>
      <c r="O43" s="24"/>
      <c r="P43" s="6">
        <f t="shared" si="0"/>
        <v>1.7728999999999999</v>
      </c>
      <c r="Q43" s="5">
        <f t="shared" si="2"/>
        <v>8.8645000000000002E-2</v>
      </c>
      <c r="R43" s="5">
        <f t="shared" si="3"/>
        <v>9.307725E-2</v>
      </c>
      <c r="S43" s="6">
        <f t="shared" si="1"/>
        <v>1.9546222499999999</v>
      </c>
      <c r="T43" s="37"/>
      <c r="U43" s="7"/>
    </row>
    <row r="44" spans="1:21">
      <c r="A44" s="4">
        <v>33</v>
      </c>
      <c r="B44" s="4" t="s">
        <v>44</v>
      </c>
      <c r="C44" s="23">
        <v>25</v>
      </c>
      <c r="D44" s="4">
        <v>344.5</v>
      </c>
      <c r="E44" s="23">
        <v>0.16550000000000001</v>
      </c>
      <c r="F44" s="24">
        <v>0.04</v>
      </c>
      <c r="G44" s="23"/>
      <c r="H44" s="23"/>
      <c r="I44" s="4">
        <v>0.64319999999999999</v>
      </c>
      <c r="J44" s="4">
        <v>0.1651</v>
      </c>
      <c r="K44" s="4">
        <v>2.3300000000000001E-2</v>
      </c>
      <c r="L44" s="55">
        <v>0.42599999999999999</v>
      </c>
      <c r="M44" s="23">
        <v>8.1500000000000003E-2</v>
      </c>
      <c r="N44" s="55">
        <v>0.22500000000000001</v>
      </c>
      <c r="O44" s="24"/>
      <c r="P44" s="6">
        <f t="shared" si="0"/>
        <v>1.6045</v>
      </c>
      <c r="Q44" s="5">
        <f t="shared" si="2"/>
        <v>8.0225000000000005E-2</v>
      </c>
      <c r="R44" s="5">
        <f t="shared" si="3"/>
        <v>8.4236250000000013E-2</v>
      </c>
      <c r="S44" s="6">
        <f t="shared" si="1"/>
        <v>1.76896125</v>
      </c>
      <c r="T44" s="37"/>
      <c r="U44" s="7"/>
    </row>
    <row r="45" spans="1:21">
      <c r="A45" s="4">
        <v>34</v>
      </c>
      <c r="B45" s="4" t="s">
        <v>44</v>
      </c>
      <c r="C45" s="23">
        <v>27</v>
      </c>
      <c r="D45" s="4">
        <v>637</v>
      </c>
      <c r="E45" s="23">
        <v>0.16550000000000001</v>
      </c>
      <c r="F45" s="24">
        <v>0.04</v>
      </c>
      <c r="G45" s="23"/>
      <c r="H45" s="23"/>
      <c r="I45" s="4">
        <v>0.64319999999999999</v>
      </c>
      <c r="J45" s="4">
        <v>0.1651</v>
      </c>
      <c r="K45" s="4">
        <v>4.6699999999999998E-2</v>
      </c>
      <c r="L45" s="55">
        <v>0.44700000000000001</v>
      </c>
      <c r="M45" s="23">
        <v>8.1500000000000003E-2</v>
      </c>
      <c r="N45" s="55">
        <v>0.23499999999999999</v>
      </c>
      <c r="O45" s="24"/>
      <c r="P45" s="6">
        <f t="shared" si="0"/>
        <v>1.6589</v>
      </c>
      <c r="Q45" s="5">
        <f t="shared" si="2"/>
        <v>8.2945000000000005E-2</v>
      </c>
      <c r="R45" s="5">
        <f t="shared" si="3"/>
        <v>8.709225000000001E-2</v>
      </c>
      <c r="S45" s="6">
        <f t="shared" si="1"/>
        <v>1.8289372500000001</v>
      </c>
      <c r="T45" s="37"/>
      <c r="U45" s="7"/>
    </row>
    <row r="46" spans="1:21">
      <c r="A46" s="4">
        <v>35</v>
      </c>
      <c r="B46" s="4" t="s">
        <v>44</v>
      </c>
      <c r="C46" s="23">
        <v>29</v>
      </c>
      <c r="D46" s="4">
        <v>2566</v>
      </c>
      <c r="E46" s="23">
        <v>0.16550000000000001</v>
      </c>
      <c r="F46" s="24">
        <v>0.04</v>
      </c>
      <c r="G46" s="23"/>
      <c r="H46" s="23"/>
      <c r="I46" s="4">
        <v>0.64319999999999999</v>
      </c>
      <c r="J46" s="4">
        <v>0.1651</v>
      </c>
      <c r="K46" s="4">
        <v>4.6699999999999998E-2</v>
      </c>
      <c r="L46" s="55">
        <v>0.35299999999999998</v>
      </c>
      <c r="M46" s="23">
        <v>8.1500000000000003E-2</v>
      </c>
      <c r="N46" s="55">
        <v>0.33</v>
      </c>
      <c r="O46" s="24"/>
      <c r="P46" s="6">
        <f t="shared" si="0"/>
        <v>1.6598999999999999</v>
      </c>
      <c r="Q46" s="5">
        <f t="shared" si="2"/>
        <v>8.2994999999999999E-2</v>
      </c>
      <c r="R46" s="5">
        <f t="shared" si="3"/>
        <v>8.7144749999999993E-2</v>
      </c>
      <c r="S46" s="6">
        <f t="shared" si="1"/>
        <v>1.8300397499999999</v>
      </c>
      <c r="T46" s="37"/>
      <c r="U46" s="7"/>
    </row>
    <row r="47" spans="1:21">
      <c r="A47" s="4">
        <v>36</v>
      </c>
      <c r="B47" s="4" t="s">
        <v>37</v>
      </c>
      <c r="C47" s="23">
        <v>1</v>
      </c>
      <c r="D47" s="4">
        <v>1734</v>
      </c>
      <c r="E47" s="23">
        <v>0.16550000000000001</v>
      </c>
      <c r="F47" s="24"/>
      <c r="G47" s="23"/>
      <c r="H47" s="23"/>
      <c r="I47" s="4">
        <v>0.64319999999999999</v>
      </c>
      <c r="J47" s="4">
        <v>0.1651</v>
      </c>
      <c r="K47" s="4">
        <v>4.6699999999999998E-2</v>
      </c>
      <c r="L47" s="55">
        <v>0.53500000000000003</v>
      </c>
      <c r="M47" s="23">
        <v>8.1500000000000003E-2</v>
      </c>
      <c r="N47" s="55">
        <v>0.36</v>
      </c>
      <c r="O47" s="24"/>
      <c r="P47" s="6">
        <f t="shared" si="0"/>
        <v>1.8319000000000001</v>
      </c>
      <c r="Q47" s="5">
        <f t="shared" si="2"/>
        <v>9.159500000000001E-2</v>
      </c>
      <c r="R47" s="5">
        <f t="shared" si="3"/>
        <v>9.6174750000000017E-2</v>
      </c>
      <c r="S47" s="6">
        <f t="shared" si="1"/>
        <v>2.0196697500000003</v>
      </c>
      <c r="T47" s="37"/>
      <c r="U47" s="7"/>
    </row>
    <row r="48" spans="1:21">
      <c r="A48" s="4">
        <v>37</v>
      </c>
      <c r="B48" s="4" t="s">
        <v>37</v>
      </c>
      <c r="C48" s="23">
        <v>11</v>
      </c>
      <c r="D48" s="4">
        <v>726</v>
      </c>
      <c r="E48" s="23">
        <v>0.16550000000000001</v>
      </c>
      <c r="F48" s="24">
        <v>0.04</v>
      </c>
      <c r="G48" s="23"/>
      <c r="H48" s="23"/>
      <c r="I48" s="4">
        <v>0.64319999999999999</v>
      </c>
      <c r="J48" s="4">
        <v>0.1651</v>
      </c>
      <c r="K48" s="4">
        <v>4.6699999999999998E-2</v>
      </c>
      <c r="L48" s="55">
        <v>0.50600000000000001</v>
      </c>
      <c r="M48" s="23">
        <v>8.1500000000000003E-2</v>
      </c>
      <c r="N48" s="55">
        <v>0.25</v>
      </c>
      <c r="O48" s="24"/>
      <c r="P48" s="6">
        <f t="shared" si="0"/>
        <v>1.7328999999999999</v>
      </c>
      <c r="Q48" s="5">
        <f t="shared" si="2"/>
        <v>8.6645E-2</v>
      </c>
      <c r="R48" s="5">
        <f t="shared" si="3"/>
        <v>9.0977250000000009E-2</v>
      </c>
      <c r="S48" s="6">
        <f t="shared" si="1"/>
        <v>1.9105222500000001</v>
      </c>
      <c r="T48" s="37"/>
      <c r="U48" s="7"/>
    </row>
    <row r="49" spans="1:21">
      <c r="A49" s="4">
        <v>38</v>
      </c>
      <c r="B49" s="4" t="s">
        <v>37</v>
      </c>
      <c r="C49" s="23">
        <v>27</v>
      </c>
      <c r="D49" s="4">
        <v>1535</v>
      </c>
      <c r="E49" s="23">
        <v>0.16550000000000001</v>
      </c>
      <c r="F49" s="24">
        <v>0.04</v>
      </c>
      <c r="G49" s="23"/>
      <c r="H49" s="23"/>
      <c r="I49" s="4">
        <v>0.64319999999999999</v>
      </c>
      <c r="J49" s="4">
        <v>0.1651</v>
      </c>
      <c r="K49" s="4">
        <v>4.6699999999999998E-2</v>
      </c>
      <c r="L49" s="55">
        <v>0.34899999999999998</v>
      </c>
      <c r="M49" s="23">
        <v>8.1500000000000003E-2</v>
      </c>
      <c r="N49" s="55">
        <v>0.23</v>
      </c>
      <c r="O49" s="24"/>
      <c r="P49" s="6">
        <f t="shared" si="0"/>
        <v>1.5558999999999998</v>
      </c>
      <c r="Q49" s="5">
        <f t="shared" si="2"/>
        <v>7.7795000000000003E-2</v>
      </c>
      <c r="R49" s="5">
        <f t="shared" si="3"/>
        <v>8.168475E-2</v>
      </c>
      <c r="S49" s="6">
        <f t="shared" si="1"/>
        <v>1.7153797499999999</v>
      </c>
      <c r="T49" s="37"/>
      <c r="U49" s="7"/>
    </row>
    <row r="50" spans="1:21">
      <c r="A50" s="4">
        <v>39</v>
      </c>
      <c r="B50" s="4" t="s">
        <v>27</v>
      </c>
      <c r="C50" s="23">
        <v>6</v>
      </c>
      <c r="D50" s="4">
        <v>49.1</v>
      </c>
      <c r="E50" s="4"/>
      <c r="F50" s="24">
        <v>0.04</v>
      </c>
      <c r="G50" s="23"/>
      <c r="H50" s="23"/>
      <c r="I50" s="4"/>
      <c r="J50" s="4"/>
      <c r="K50" s="4">
        <v>2.3300000000000001E-2</v>
      </c>
      <c r="L50" s="55">
        <v>0.40899999999999997</v>
      </c>
      <c r="M50" s="23"/>
      <c r="N50" s="55">
        <v>7.0000000000000001E-3</v>
      </c>
      <c r="O50" s="24"/>
      <c r="P50" s="6">
        <f t="shared" si="0"/>
        <v>0.47929999999999995</v>
      </c>
      <c r="Q50" s="5">
        <f t="shared" si="2"/>
        <v>2.3965E-2</v>
      </c>
      <c r="R50" s="5">
        <f t="shared" si="3"/>
        <v>2.5163249999999998E-2</v>
      </c>
      <c r="S50" s="6">
        <f t="shared" si="1"/>
        <v>0.52842824999999993</v>
      </c>
      <c r="T50" s="37"/>
      <c r="U50" s="7"/>
    </row>
    <row r="51" spans="1:21">
      <c r="A51" s="4">
        <v>40</v>
      </c>
      <c r="B51" s="4" t="s">
        <v>27</v>
      </c>
      <c r="C51" s="10">
        <v>7</v>
      </c>
      <c r="D51" s="11">
        <v>87.6</v>
      </c>
      <c r="E51" s="11"/>
      <c r="F51" s="24">
        <v>0.04</v>
      </c>
      <c r="G51" s="23"/>
      <c r="H51" s="23"/>
      <c r="I51" s="33"/>
      <c r="J51" s="33"/>
      <c r="K51" s="11">
        <v>2.3300000000000001E-2</v>
      </c>
      <c r="L51" s="56">
        <v>0.40400000000000003</v>
      </c>
      <c r="M51" s="10"/>
      <c r="N51" s="55">
        <v>7.0000000000000001E-3</v>
      </c>
      <c r="O51" s="24"/>
      <c r="P51" s="6">
        <f t="shared" si="0"/>
        <v>0.47430000000000005</v>
      </c>
      <c r="Q51" s="5">
        <f t="shared" si="2"/>
        <v>2.3715000000000003E-2</v>
      </c>
      <c r="R51" s="5">
        <f t="shared" si="3"/>
        <v>2.4900750000000003E-2</v>
      </c>
      <c r="S51" s="6">
        <f t="shared" si="1"/>
        <v>0.52291575000000001</v>
      </c>
      <c r="T51" s="37"/>
      <c r="U51" s="7"/>
    </row>
    <row r="52" spans="1:21">
      <c r="A52" s="4">
        <v>41</v>
      </c>
      <c r="B52" s="11" t="s">
        <v>38</v>
      </c>
      <c r="C52" s="10">
        <v>2</v>
      </c>
      <c r="D52" s="11">
        <v>316</v>
      </c>
      <c r="E52" s="23">
        <v>0.16550000000000001</v>
      </c>
      <c r="F52" s="24">
        <v>0.04</v>
      </c>
      <c r="G52" s="23"/>
      <c r="H52" s="23"/>
      <c r="I52" s="33"/>
      <c r="J52" s="33"/>
      <c r="K52" s="11">
        <v>2.3300000000000001E-2</v>
      </c>
      <c r="L52" s="56">
        <v>0.372</v>
      </c>
      <c r="M52" s="23">
        <v>8.1500000000000003E-2</v>
      </c>
      <c r="N52" s="55">
        <v>0.12</v>
      </c>
      <c r="O52" s="24"/>
      <c r="P52" s="6">
        <f t="shared" si="0"/>
        <v>0.80230000000000001</v>
      </c>
      <c r="Q52" s="5">
        <f t="shared" si="2"/>
        <v>4.0115000000000005E-2</v>
      </c>
      <c r="R52" s="5">
        <f t="shared" si="3"/>
        <v>4.2120750000000005E-2</v>
      </c>
      <c r="S52" s="6">
        <f t="shared" si="1"/>
        <v>0.88453575000000007</v>
      </c>
      <c r="T52" s="37"/>
      <c r="U52" s="7"/>
    </row>
    <row r="53" spans="1:21">
      <c r="A53" s="4">
        <v>42</v>
      </c>
      <c r="B53" s="11" t="s">
        <v>24</v>
      </c>
      <c r="C53" s="10">
        <v>102</v>
      </c>
      <c r="D53" s="11">
        <v>353</v>
      </c>
      <c r="E53" s="23">
        <v>0.16550000000000001</v>
      </c>
      <c r="F53" s="24">
        <v>0.04</v>
      </c>
      <c r="G53" s="23"/>
      <c r="H53" s="23"/>
      <c r="I53" s="33"/>
      <c r="J53" s="33"/>
      <c r="K53" s="11">
        <v>2.3300000000000001E-2</v>
      </c>
      <c r="L53" s="56">
        <v>0.40500000000000003</v>
      </c>
      <c r="M53" s="23">
        <v>8.1500000000000003E-2</v>
      </c>
      <c r="N53" s="55">
        <v>0.125</v>
      </c>
      <c r="O53" s="24"/>
      <c r="P53" s="6">
        <f t="shared" si="0"/>
        <v>0.84030000000000005</v>
      </c>
      <c r="Q53" s="5">
        <f t="shared" si="2"/>
        <v>4.2015000000000004E-2</v>
      </c>
      <c r="R53" s="5">
        <f t="shared" si="3"/>
        <v>4.4115750000000009E-2</v>
      </c>
      <c r="S53" s="6">
        <f t="shared" si="1"/>
        <v>0.92643075000000008</v>
      </c>
      <c r="T53" s="37"/>
      <c r="U53" s="7"/>
    </row>
    <row r="54" spans="1:21">
      <c r="A54" s="4">
        <v>43</v>
      </c>
      <c r="B54" s="11" t="s">
        <v>24</v>
      </c>
      <c r="C54" s="10">
        <v>104</v>
      </c>
      <c r="D54" s="11">
        <v>123</v>
      </c>
      <c r="E54" s="11"/>
      <c r="F54" s="24">
        <v>0.04</v>
      </c>
      <c r="G54" s="23"/>
      <c r="H54" s="23"/>
      <c r="I54" s="33"/>
      <c r="J54" s="33"/>
      <c r="K54" s="11">
        <v>2.3300000000000001E-2</v>
      </c>
      <c r="L54" s="56">
        <v>0.39800000000000002</v>
      </c>
      <c r="M54" s="10"/>
      <c r="N54" s="55">
        <v>7.0000000000000001E-3</v>
      </c>
      <c r="O54" s="24"/>
      <c r="P54" s="6">
        <f t="shared" si="0"/>
        <v>0.46830000000000005</v>
      </c>
      <c r="Q54" s="5">
        <f t="shared" si="2"/>
        <v>2.3415000000000005E-2</v>
      </c>
      <c r="R54" s="5">
        <f t="shared" si="3"/>
        <v>2.4585750000000003E-2</v>
      </c>
      <c r="S54" s="6">
        <f t="shared" si="1"/>
        <v>0.51630075000000009</v>
      </c>
      <c r="T54" s="37"/>
      <c r="U54" s="7"/>
    </row>
    <row r="55" spans="1:21">
      <c r="A55" s="4">
        <v>44</v>
      </c>
      <c r="B55" s="11" t="s">
        <v>25</v>
      </c>
      <c r="C55" s="10">
        <v>5</v>
      </c>
      <c r="D55" s="11">
        <v>34.1</v>
      </c>
      <c r="E55" s="11"/>
      <c r="F55" s="24">
        <v>0.04</v>
      </c>
      <c r="G55" s="23"/>
      <c r="H55" s="23"/>
      <c r="I55" s="33"/>
      <c r="J55" s="33"/>
      <c r="K55" s="11">
        <v>2.3300000000000001E-2</v>
      </c>
      <c r="L55" s="56">
        <v>0.39900000000000002</v>
      </c>
      <c r="M55" s="10"/>
      <c r="N55" s="55">
        <v>7.0000000000000001E-3</v>
      </c>
      <c r="O55" s="24"/>
      <c r="P55" s="6">
        <f t="shared" si="0"/>
        <v>0.46930000000000005</v>
      </c>
      <c r="Q55" s="5">
        <f t="shared" si="2"/>
        <v>2.3465000000000003E-2</v>
      </c>
      <c r="R55" s="5">
        <f t="shared" si="3"/>
        <v>2.4638250000000004E-2</v>
      </c>
      <c r="S55" s="6">
        <f t="shared" si="1"/>
        <v>0.51740325000000009</v>
      </c>
      <c r="T55" s="37"/>
      <c r="U55" s="7"/>
    </row>
    <row r="56" spans="1:21">
      <c r="A56" s="4">
        <v>45</v>
      </c>
      <c r="B56" s="11" t="s">
        <v>45</v>
      </c>
      <c r="C56" s="10">
        <v>47</v>
      </c>
      <c r="D56" s="11">
        <v>53</v>
      </c>
      <c r="E56" s="11"/>
      <c r="F56" s="24">
        <v>0.04</v>
      </c>
      <c r="G56" s="23"/>
      <c r="H56" s="23"/>
      <c r="I56" s="33"/>
      <c r="J56" s="33"/>
      <c r="K56" s="11">
        <v>2.3300000000000001E-2</v>
      </c>
      <c r="L56" s="56">
        <v>0.4</v>
      </c>
      <c r="M56" s="10"/>
      <c r="N56" s="55">
        <v>7.0000000000000001E-3</v>
      </c>
      <c r="O56" s="24"/>
      <c r="P56" s="6">
        <f t="shared" si="0"/>
        <v>0.47030000000000005</v>
      </c>
      <c r="Q56" s="5">
        <f t="shared" si="2"/>
        <v>2.3515000000000005E-2</v>
      </c>
      <c r="R56" s="5">
        <f t="shared" si="3"/>
        <v>2.4690750000000004E-2</v>
      </c>
      <c r="S56" s="6">
        <f t="shared" si="1"/>
        <v>0.5185057500000001</v>
      </c>
      <c r="T56" s="37"/>
      <c r="U56" s="7"/>
    </row>
    <row r="57" spans="1:21">
      <c r="A57" s="4">
        <v>46</v>
      </c>
      <c r="B57" s="11" t="s">
        <v>28</v>
      </c>
      <c r="C57" s="10">
        <v>49</v>
      </c>
      <c r="D57" s="11">
        <v>24.4</v>
      </c>
      <c r="E57" s="11"/>
      <c r="F57" s="24">
        <v>0.04</v>
      </c>
      <c r="G57" s="23"/>
      <c r="H57" s="23"/>
      <c r="I57" s="33"/>
      <c r="J57" s="33"/>
      <c r="K57" s="11">
        <v>2.3300000000000001E-2</v>
      </c>
      <c r="L57" s="56">
        <v>0.39600000000000002</v>
      </c>
      <c r="M57" s="10"/>
      <c r="N57" s="55">
        <v>7.0000000000000001E-3</v>
      </c>
      <c r="O57" s="24"/>
      <c r="P57" s="6">
        <f t="shared" si="0"/>
        <v>0.46630000000000005</v>
      </c>
      <c r="Q57" s="5">
        <f t="shared" si="2"/>
        <v>2.3315000000000002E-2</v>
      </c>
      <c r="R57" s="5">
        <f t="shared" si="3"/>
        <v>2.4480750000000003E-2</v>
      </c>
      <c r="S57" s="6">
        <f t="shared" si="1"/>
        <v>0.51409575000000007</v>
      </c>
      <c r="T57" s="37"/>
      <c r="U57" s="7"/>
    </row>
    <row r="58" spans="1:21">
      <c r="A58" s="4">
        <v>47</v>
      </c>
      <c r="B58" s="11" t="s">
        <v>28</v>
      </c>
      <c r="C58" s="10">
        <v>51</v>
      </c>
      <c r="D58" s="11">
        <v>71</v>
      </c>
      <c r="E58" s="11"/>
      <c r="F58" s="54">
        <v>0.04</v>
      </c>
      <c r="G58" s="10"/>
      <c r="H58" s="10"/>
      <c r="I58" s="34"/>
      <c r="J58" s="34"/>
      <c r="K58" s="11">
        <v>2.3300000000000001E-2</v>
      </c>
      <c r="L58" s="56">
        <v>0.39700000000000002</v>
      </c>
      <c r="M58" s="10"/>
      <c r="N58" s="56">
        <v>7.0000000000000001E-3</v>
      </c>
      <c r="O58" s="54"/>
      <c r="P58" s="6">
        <f t="shared" si="0"/>
        <v>0.46730000000000005</v>
      </c>
      <c r="Q58" s="5">
        <f t="shared" si="2"/>
        <v>2.3365000000000004E-2</v>
      </c>
      <c r="R58" s="5">
        <f t="shared" si="3"/>
        <v>2.4533250000000006E-2</v>
      </c>
      <c r="S58" s="6">
        <f t="shared" si="1"/>
        <v>0.51519825000000008</v>
      </c>
      <c r="T58" s="37"/>
      <c r="U58" s="7"/>
    </row>
    <row r="59" spans="1:21">
      <c r="A59" s="4">
        <v>48</v>
      </c>
      <c r="B59" s="11" t="s">
        <v>28</v>
      </c>
      <c r="C59" s="10">
        <v>52</v>
      </c>
      <c r="D59" s="11">
        <v>61.5</v>
      </c>
      <c r="E59" s="11"/>
      <c r="F59" s="24">
        <v>0.04</v>
      </c>
      <c r="G59" s="23"/>
      <c r="H59" s="23"/>
      <c r="I59" s="33"/>
      <c r="J59" s="33"/>
      <c r="K59" s="11">
        <v>2.3300000000000001E-2</v>
      </c>
      <c r="L59" s="56">
        <v>0.39500000000000002</v>
      </c>
      <c r="M59" s="10"/>
      <c r="N59" s="55">
        <v>7.0000000000000001E-3</v>
      </c>
      <c r="O59" s="24"/>
      <c r="P59" s="6">
        <f t="shared" si="0"/>
        <v>0.46530000000000005</v>
      </c>
      <c r="Q59" s="5">
        <f t="shared" si="2"/>
        <v>2.3265000000000004E-2</v>
      </c>
      <c r="R59" s="5">
        <f t="shared" si="3"/>
        <v>2.4428250000000002E-2</v>
      </c>
      <c r="S59" s="6">
        <f t="shared" si="1"/>
        <v>0.51299325000000007</v>
      </c>
      <c r="T59" s="37"/>
      <c r="U59" s="7"/>
    </row>
    <row r="60" spans="1:21">
      <c r="A60" s="4">
        <v>49</v>
      </c>
      <c r="B60" s="11" t="s">
        <v>28</v>
      </c>
      <c r="C60" s="10">
        <v>54</v>
      </c>
      <c r="D60" s="11">
        <v>157</v>
      </c>
      <c r="E60" s="11"/>
      <c r="F60" s="24">
        <v>0.04</v>
      </c>
      <c r="G60" s="23"/>
      <c r="H60" s="23"/>
      <c r="I60" s="33"/>
      <c r="J60" s="33"/>
      <c r="K60" s="11">
        <v>2.3300000000000001E-2</v>
      </c>
      <c r="L60" s="56">
        <v>0.4</v>
      </c>
      <c r="M60" s="10"/>
      <c r="N60" s="55">
        <v>7.0000000000000001E-3</v>
      </c>
      <c r="O60" s="24"/>
      <c r="P60" s="6">
        <f t="shared" si="0"/>
        <v>0.47030000000000005</v>
      </c>
      <c r="Q60" s="5">
        <f t="shared" si="2"/>
        <v>2.3515000000000005E-2</v>
      </c>
      <c r="R60" s="5">
        <f t="shared" si="3"/>
        <v>2.4690750000000004E-2</v>
      </c>
      <c r="S60" s="6">
        <f t="shared" si="1"/>
        <v>0.5185057500000001</v>
      </c>
      <c r="T60" s="37"/>
      <c r="U60" s="7"/>
    </row>
    <row r="61" spans="1:21">
      <c r="A61" s="4">
        <v>50</v>
      </c>
      <c r="B61" s="11" t="s">
        <v>28</v>
      </c>
      <c r="C61" s="10">
        <v>57</v>
      </c>
      <c r="D61" s="11">
        <v>144</v>
      </c>
      <c r="E61" s="11"/>
      <c r="F61" s="24">
        <v>0.04</v>
      </c>
      <c r="G61" s="23"/>
      <c r="H61" s="23"/>
      <c r="I61" s="33"/>
      <c r="J61" s="33"/>
      <c r="K61" s="11">
        <v>2.3300000000000001E-2</v>
      </c>
      <c r="L61" s="56">
        <v>0.39900000000000002</v>
      </c>
      <c r="M61" s="10"/>
      <c r="N61" s="55">
        <v>7.0000000000000001E-3</v>
      </c>
      <c r="O61" s="24"/>
      <c r="P61" s="6">
        <f t="shared" si="0"/>
        <v>0.46930000000000005</v>
      </c>
      <c r="Q61" s="5">
        <f t="shared" si="2"/>
        <v>2.3465000000000003E-2</v>
      </c>
      <c r="R61" s="5">
        <f t="shared" si="3"/>
        <v>2.4638250000000004E-2</v>
      </c>
      <c r="S61" s="6">
        <f t="shared" si="1"/>
        <v>0.51740325000000009</v>
      </c>
      <c r="T61" s="37"/>
      <c r="U61" s="7"/>
    </row>
    <row r="62" spans="1:21">
      <c r="A62" s="4">
        <v>51</v>
      </c>
      <c r="B62" s="11" t="s">
        <v>28</v>
      </c>
      <c r="C62" s="10">
        <v>59</v>
      </c>
      <c r="D62" s="11">
        <v>47</v>
      </c>
      <c r="E62" s="11"/>
      <c r="F62" s="24">
        <v>0.04</v>
      </c>
      <c r="G62" s="23"/>
      <c r="H62" s="23"/>
      <c r="I62" s="33"/>
      <c r="J62" s="33"/>
      <c r="K62" s="11">
        <v>2.3300000000000001E-2</v>
      </c>
      <c r="L62" s="56">
        <v>0.39800000000000002</v>
      </c>
      <c r="M62" s="10"/>
      <c r="N62" s="55">
        <v>7.0000000000000001E-3</v>
      </c>
      <c r="O62" s="24"/>
      <c r="P62" s="6">
        <f t="shared" si="0"/>
        <v>0.46830000000000005</v>
      </c>
      <c r="Q62" s="5">
        <f t="shared" si="2"/>
        <v>2.3415000000000005E-2</v>
      </c>
      <c r="R62" s="5">
        <f t="shared" si="3"/>
        <v>2.4585750000000003E-2</v>
      </c>
      <c r="S62" s="6">
        <f t="shared" si="1"/>
        <v>0.51630075000000009</v>
      </c>
      <c r="T62" s="37"/>
      <c r="U62" s="7"/>
    </row>
    <row r="63" spans="1:21">
      <c r="A63" s="4">
        <v>52</v>
      </c>
      <c r="B63" s="11" t="s">
        <v>40</v>
      </c>
      <c r="C63" s="10">
        <v>5</v>
      </c>
      <c r="D63" s="11">
        <v>263.3</v>
      </c>
      <c r="E63" s="23">
        <v>0.16550000000000001</v>
      </c>
      <c r="F63" s="24">
        <v>0.04</v>
      </c>
      <c r="G63" s="23"/>
      <c r="H63" s="23"/>
      <c r="I63" s="33"/>
      <c r="J63" s="33"/>
      <c r="K63" s="11">
        <v>2.3300000000000001E-2</v>
      </c>
      <c r="L63" s="56">
        <v>0.38800000000000001</v>
      </c>
      <c r="M63" s="23">
        <v>8.1500000000000003E-2</v>
      </c>
      <c r="N63" s="55">
        <v>0.12</v>
      </c>
      <c r="O63" s="24"/>
      <c r="P63" s="6">
        <f t="shared" si="0"/>
        <v>0.81830000000000003</v>
      </c>
      <c r="Q63" s="5">
        <f t="shared" si="2"/>
        <v>4.0915000000000007E-2</v>
      </c>
      <c r="R63" s="5">
        <f t="shared" si="3"/>
        <v>4.2960750000000006E-2</v>
      </c>
      <c r="S63" s="6">
        <f t="shared" si="1"/>
        <v>0.90217575000000005</v>
      </c>
      <c r="T63" s="37"/>
      <c r="U63" s="7"/>
    </row>
    <row r="64" spans="1:21">
      <c r="A64" s="4">
        <v>53</v>
      </c>
      <c r="B64" s="4" t="s">
        <v>31</v>
      </c>
      <c r="C64" s="10">
        <v>15</v>
      </c>
      <c r="D64" s="11">
        <v>145.69999999999999</v>
      </c>
      <c r="E64" s="11"/>
      <c r="F64" s="24">
        <v>0.04</v>
      </c>
      <c r="G64" s="23"/>
      <c r="H64" s="23"/>
      <c r="I64" s="33"/>
      <c r="J64" s="33"/>
      <c r="K64" s="11">
        <v>2.3300000000000001E-2</v>
      </c>
      <c r="L64" s="56">
        <v>0.39900000000000002</v>
      </c>
      <c r="M64" s="10"/>
      <c r="N64" s="55">
        <v>7.0000000000000001E-3</v>
      </c>
      <c r="O64" s="24"/>
      <c r="P64" s="6">
        <f t="shared" si="0"/>
        <v>0.46930000000000005</v>
      </c>
      <c r="Q64" s="5">
        <f t="shared" si="2"/>
        <v>2.3465000000000003E-2</v>
      </c>
      <c r="R64" s="5">
        <f t="shared" si="3"/>
        <v>2.4638250000000004E-2</v>
      </c>
      <c r="S64" s="6">
        <f t="shared" si="1"/>
        <v>0.51740325000000009</v>
      </c>
      <c r="T64" s="37"/>
      <c r="U64" s="7"/>
    </row>
    <row r="65" spans="1:21">
      <c r="A65" s="4">
        <v>54</v>
      </c>
      <c r="B65" s="4" t="s">
        <v>31</v>
      </c>
      <c r="C65" s="10">
        <v>25</v>
      </c>
      <c r="D65" s="11">
        <v>77</v>
      </c>
      <c r="E65" s="11"/>
      <c r="F65" s="24">
        <v>0.04</v>
      </c>
      <c r="G65" s="23"/>
      <c r="H65" s="23"/>
      <c r="I65" s="33"/>
      <c r="J65" s="33"/>
      <c r="K65" s="11">
        <v>2.3300000000000001E-2</v>
      </c>
      <c r="L65" s="56">
        <v>0.39800000000000002</v>
      </c>
      <c r="M65" s="10"/>
      <c r="N65" s="55">
        <v>7.0000000000000001E-3</v>
      </c>
      <c r="O65" s="24"/>
      <c r="P65" s="6">
        <f t="shared" si="0"/>
        <v>0.46830000000000005</v>
      </c>
      <c r="Q65" s="5">
        <f t="shared" si="2"/>
        <v>2.3415000000000005E-2</v>
      </c>
      <c r="R65" s="5">
        <f t="shared" si="3"/>
        <v>2.4585750000000003E-2</v>
      </c>
      <c r="S65" s="6">
        <f t="shared" si="1"/>
        <v>0.51630075000000009</v>
      </c>
      <c r="T65" s="37"/>
      <c r="U65" s="7"/>
    </row>
    <row r="66" spans="1:21">
      <c r="A66" s="4">
        <v>55</v>
      </c>
      <c r="B66" s="4" t="s">
        <v>31</v>
      </c>
      <c r="C66" s="10">
        <v>27</v>
      </c>
      <c r="D66" s="11">
        <v>233</v>
      </c>
      <c r="E66" s="11"/>
      <c r="F66" s="24">
        <v>0.04</v>
      </c>
      <c r="G66" s="23"/>
      <c r="H66" s="23"/>
      <c r="I66" s="33"/>
      <c r="J66" s="33"/>
      <c r="K66" s="11">
        <v>2.3300000000000001E-2</v>
      </c>
      <c r="L66" s="56">
        <v>0.39900000000000002</v>
      </c>
      <c r="M66" s="10"/>
      <c r="N66" s="55">
        <v>7.0000000000000001E-3</v>
      </c>
      <c r="O66" s="24"/>
      <c r="P66" s="6">
        <f t="shared" si="0"/>
        <v>0.46930000000000005</v>
      </c>
      <c r="Q66" s="5">
        <f t="shared" si="2"/>
        <v>2.3465000000000003E-2</v>
      </c>
      <c r="R66" s="5">
        <f t="shared" si="3"/>
        <v>2.4638250000000004E-2</v>
      </c>
      <c r="S66" s="6">
        <f t="shared" si="1"/>
        <v>0.51740325000000009</v>
      </c>
      <c r="T66" s="37"/>
      <c r="U66" s="7"/>
    </row>
    <row r="67" spans="1:21">
      <c r="A67" s="4">
        <v>56</v>
      </c>
      <c r="B67" s="4" t="s">
        <v>31</v>
      </c>
      <c r="C67" s="10">
        <v>39</v>
      </c>
      <c r="D67" s="11">
        <v>59.1</v>
      </c>
      <c r="E67" s="11"/>
      <c r="F67" s="24">
        <v>0.04</v>
      </c>
      <c r="G67" s="23"/>
      <c r="H67" s="23"/>
      <c r="I67" s="33"/>
      <c r="J67" s="33"/>
      <c r="K67" s="11">
        <v>2.3300000000000001E-2</v>
      </c>
      <c r="L67" s="56">
        <v>0.4</v>
      </c>
      <c r="M67" s="10"/>
      <c r="N67" s="55">
        <v>7.0000000000000001E-3</v>
      </c>
      <c r="O67" s="24"/>
      <c r="P67" s="6">
        <f t="shared" si="0"/>
        <v>0.47030000000000005</v>
      </c>
      <c r="Q67" s="5">
        <f t="shared" si="2"/>
        <v>2.3515000000000005E-2</v>
      </c>
      <c r="R67" s="5">
        <f t="shared" si="3"/>
        <v>2.4690750000000004E-2</v>
      </c>
      <c r="S67" s="6">
        <f t="shared" si="1"/>
        <v>0.5185057500000001</v>
      </c>
      <c r="T67" s="37"/>
      <c r="U67" s="7"/>
    </row>
    <row r="68" spans="1:21">
      <c r="A68" s="4">
        <v>57</v>
      </c>
      <c r="B68" s="11" t="s">
        <v>41</v>
      </c>
      <c r="C68" s="10">
        <v>21</v>
      </c>
      <c r="D68" s="11">
        <v>46</v>
      </c>
      <c r="E68" s="11"/>
      <c r="F68" s="24">
        <v>0.04</v>
      </c>
      <c r="G68" s="23"/>
      <c r="H68" s="23"/>
      <c r="I68" s="33"/>
      <c r="J68" s="33"/>
      <c r="K68" s="11">
        <v>2.3300000000000001E-2</v>
      </c>
      <c r="L68" s="56">
        <v>0.40100000000000002</v>
      </c>
      <c r="M68" s="10"/>
      <c r="N68" s="55">
        <v>7.0000000000000001E-3</v>
      </c>
      <c r="O68" s="24"/>
      <c r="P68" s="6">
        <f t="shared" si="0"/>
        <v>0.47130000000000005</v>
      </c>
      <c r="Q68" s="5">
        <f t="shared" si="2"/>
        <v>2.3565000000000003E-2</v>
      </c>
      <c r="R68" s="5">
        <f t="shared" si="3"/>
        <v>2.4743250000000005E-2</v>
      </c>
      <c r="S68" s="6">
        <f t="shared" si="1"/>
        <v>0.5196082500000001</v>
      </c>
      <c r="T68" s="37"/>
      <c r="U68" s="7"/>
    </row>
    <row r="69" spans="1:21">
      <c r="A69" s="4">
        <v>58</v>
      </c>
      <c r="B69" s="11" t="s">
        <v>41</v>
      </c>
      <c r="C69" s="10">
        <v>27</v>
      </c>
      <c r="D69" s="11">
        <v>108</v>
      </c>
      <c r="E69" s="11"/>
      <c r="F69" s="24">
        <v>0.04</v>
      </c>
      <c r="G69" s="23"/>
      <c r="H69" s="23"/>
      <c r="I69" s="33"/>
      <c r="J69" s="33"/>
      <c r="K69" s="11">
        <v>2.3300000000000001E-2</v>
      </c>
      <c r="L69" s="56">
        <v>0.4</v>
      </c>
      <c r="M69" s="10"/>
      <c r="N69" s="55">
        <v>7.0000000000000001E-3</v>
      </c>
      <c r="O69" s="24"/>
      <c r="P69" s="6">
        <f t="shared" si="0"/>
        <v>0.47030000000000005</v>
      </c>
      <c r="Q69" s="5">
        <f t="shared" si="2"/>
        <v>2.3515000000000005E-2</v>
      </c>
      <c r="R69" s="5">
        <f t="shared" si="3"/>
        <v>2.4690750000000004E-2</v>
      </c>
      <c r="S69" s="6">
        <f t="shared" si="1"/>
        <v>0.5185057500000001</v>
      </c>
      <c r="T69" s="37"/>
      <c r="U69" s="7"/>
    </row>
    <row r="70" spans="1:21">
      <c r="A70" s="4">
        <v>59</v>
      </c>
      <c r="B70" s="11" t="s">
        <v>41</v>
      </c>
      <c r="C70" s="10">
        <v>31</v>
      </c>
      <c r="D70" s="11">
        <v>72.400000000000006</v>
      </c>
      <c r="E70" s="11"/>
      <c r="F70" s="24">
        <v>0.04</v>
      </c>
      <c r="G70" s="23"/>
      <c r="H70" s="23"/>
      <c r="I70" s="33"/>
      <c r="J70" s="33"/>
      <c r="K70" s="11">
        <v>2.3300000000000001E-2</v>
      </c>
      <c r="L70" s="56">
        <v>0.4</v>
      </c>
      <c r="M70" s="10"/>
      <c r="N70" s="55">
        <v>7.0000000000000001E-3</v>
      </c>
      <c r="O70" s="24"/>
      <c r="P70" s="6">
        <f t="shared" si="0"/>
        <v>0.47030000000000005</v>
      </c>
      <c r="Q70" s="5">
        <f t="shared" si="2"/>
        <v>2.3515000000000005E-2</v>
      </c>
      <c r="R70" s="5">
        <f t="shared" si="3"/>
        <v>2.4690750000000004E-2</v>
      </c>
      <c r="S70" s="6">
        <f t="shared" si="1"/>
        <v>0.5185057500000001</v>
      </c>
      <c r="T70" s="37"/>
      <c r="U70" s="7"/>
    </row>
    <row r="71" spans="1:21">
      <c r="A71" s="4">
        <v>60</v>
      </c>
      <c r="B71" s="11" t="s">
        <v>41</v>
      </c>
      <c r="C71" s="10">
        <v>33</v>
      </c>
      <c r="D71" s="11">
        <v>95.6</v>
      </c>
      <c r="E71" s="11"/>
      <c r="F71" s="24">
        <v>0.04</v>
      </c>
      <c r="G71" s="23"/>
      <c r="H71" s="23"/>
      <c r="I71" s="33"/>
      <c r="J71" s="33"/>
      <c r="K71" s="11">
        <v>2.3300000000000001E-2</v>
      </c>
      <c r="L71" s="56">
        <v>0.39900000000000002</v>
      </c>
      <c r="M71" s="10"/>
      <c r="N71" s="55">
        <v>7.0000000000000001E-3</v>
      </c>
      <c r="O71" s="24"/>
      <c r="P71" s="6">
        <f t="shared" si="0"/>
        <v>0.46930000000000005</v>
      </c>
      <c r="Q71" s="5">
        <f t="shared" si="2"/>
        <v>2.3465000000000003E-2</v>
      </c>
      <c r="R71" s="5">
        <f t="shared" si="3"/>
        <v>2.4638250000000004E-2</v>
      </c>
      <c r="S71" s="6">
        <f t="shared" si="1"/>
        <v>0.51740325000000009</v>
      </c>
      <c r="T71" s="37"/>
      <c r="U71" s="7"/>
    </row>
    <row r="72" spans="1:21">
      <c r="A72" s="4">
        <v>61</v>
      </c>
      <c r="B72" s="11" t="s">
        <v>41</v>
      </c>
      <c r="C72" s="10">
        <v>41</v>
      </c>
      <c r="D72" s="11">
        <v>31.5</v>
      </c>
      <c r="E72" s="11"/>
      <c r="F72" s="24">
        <v>0.04</v>
      </c>
      <c r="G72" s="23"/>
      <c r="H72" s="23"/>
      <c r="I72" s="33"/>
      <c r="J72" s="33"/>
      <c r="K72" s="11">
        <v>2.3300000000000001E-2</v>
      </c>
      <c r="L72" s="56">
        <v>0.38700000000000001</v>
      </c>
      <c r="M72" s="10"/>
      <c r="N72" s="55">
        <v>7.0000000000000001E-3</v>
      </c>
      <c r="O72" s="24"/>
      <c r="P72" s="6">
        <f t="shared" si="0"/>
        <v>0.45730000000000004</v>
      </c>
      <c r="Q72" s="5">
        <f t="shared" si="2"/>
        <v>2.2865000000000003E-2</v>
      </c>
      <c r="R72" s="5">
        <f t="shared" si="3"/>
        <v>2.4008250000000005E-2</v>
      </c>
      <c r="S72" s="6">
        <f t="shared" si="1"/>
        <v>0.50417325000000002</v>
      </c>
      <c r="T72" s="37"/>
      <c r="U72" s="7"/>
    </row>
    <row r="73" spans="1:21">
      <c r="A73" s="4">
        <v>62</v>
      </c>
      <c r="B73" s="11" t="s">
        <v>42</v>
      </c>
      <c r="C73" s="10">
        <v>6</v>
      </c>
      <c r="D73" s="11">
        <v>55.5</v>
      </c>
      <c r="E73" s="11"/>
      <c r="F73" s="24">
        <v>0.04</v>
      </c>
      <c r="G73" s="23"/>
      <c r="H73" s="23"/>
      <c r="I73" s="33"/>
      <c r="J73" s="33"/>
      <c r="K73" s="11">
        <v>2.3300000000000001E-2</v>
      </c>
      <c r="L73" s="56">
        <v>0.40300000000000002</v>
      </c>
      <c r="M73" s="10"/>
      <c r="N73" s="55">
        <v>7.0000000000000001E-3</v>
      </c>
      <c r="O73" s="24"/>
      <c r="P73" s="6">
        <f t="shared" si="0"/>
        <v>0.47330000000000005</v>
      </c>
      <c r="Q73" s="5">
        <f t="shared" si="2"/>
        <v>2.3665000000000005E-2</v>
      </c>
      <c r="R73" s="5">
        <f t="shared" si="3"/>
        <v>2.4848250000000002E-2</v>
      </c>
      <c r="S73" s="6">
        <f t="shared" si="1"/>
        <v>0.52181325000000001</v>
      </c>
      <c r="T73" s="37"/>
      <c r="U73" s="7"/>
    </row>
    <row r="74" spans="1:21">
      <c r="A74" s="4">
        <v>63</v>
      </c>
      <c r="B74" s="11" t="s">
        <v>42</v>
      </c>
      <c r="C74" s="10">
        <v>8</v>
      </c>
      <c r="D74" s="11">
        <v>94.3</v>
      </c>
      <c r="E74" s="11"/>
      <c r="F74" s="24">
        <v>0.04</v>
      </c>
      <c r="G74" s="23"/>
      <c r="H74" s="23"/>
      <c r="I74" s="33"/>
      <c r="J74" s="33"/>
      <c r="K74" s="11">
        <v>2.3300000000000001E-2</v>
      </c>
      <c r="L74" s="56">
        <v>0.40100000000000002</v>
      </c>
      <c r="M74" s="10"/>
      <c r="N74" s="55">
        <v>7.0000000000000001E-3</v>
      </c>
      <c r="O74" s="24"/>
      <c r="P74" s="6">
        <f t="shared" ref="P74:P91" si="4">E74+F74+G74+H74+I74+K74+L74+M74+N74+O74</f>
        <v>0.47130000000000005</v>
      </c>
      <c r="Q74" s="5">
        <f t="shared" si="2"/>
        <v>2.3565000000000003E-2</v>
      </c>
      <c r="R74" s="5">
        <f t="shared" si="3"/>
        <v>2.4743250000000005E-2</v>
      </c>
      <c r="S74" s="6">
        <f t="shared" ref="S74:S91" si="5">P74+Q74+R74</f>
        <v>0.5196082500000001</v>
      </c>
      <c r="T74" s="37"/>
      <c r="U74" s="7"/>
    </row>
    <row r="75" spans="1:21">
      <c r="A75" s="4">
        <v>64</v>
      </c>
      <c r="B75" s="11" t="s">
        <v>42</v>
      </c>
      <c r="C75" s="10">
        <v>12</v>
      </c>
      <c r="D75" s="11">
        <v>51.8</v>
      </c>
      <c r="E75" s="11"/>
      <c r="F75" s="24">
        <v>0.04</v>
      </c>
      <c r="G75" s="23"/>
      <c r="H75" s="23"/>
      <c r="I75" s="33"/>
      <c r="J75" s="33"/>
      <c r="K75" s="11">
        <v>2.3300000000000001E-2</v>
      </c>
      <c r="L75" s="56">
        <v>0.40100000000000002</v>
      </c>
      <c r="M75" s="10"/>
      <c r="N75" s="55">
        <v>7.0000000000000001E-3</v>
      </c>
      <c r="O75" s="24"/>
      <c r="P75" s="6">
        <f t="shared" si="4"/>
        <v>0.47130000000000005</v>
      </c>
      <c r="Q75" s="5">
        <f t="shared" ref="Q75:Q92" si="6">P75*5%</f>
        <v>2.3565000000000003E-2</v>
      </c>
      <c r="R75" s="5">
        <f t="shared" ref="R75:R91" si="7">(P75+Q75)*5%</f>
        <v>2.4743250000000005E-2</v>
      </c>
      <c r="S75" s="6">
        <f t="shared" si="5"/>
        <v>0.5196082500000001</v>
      </c>
      <c r="T75" s="37"/>
      <c r="U75" s="7"/>
    </row>
    <row r="76" spans="1:21">
      <c r="A76" s="4">
        <v>65</v>
      </c>
      <c r="B76" s="11" t="s">
        <v>26</v>
      </c>
      <c r="C76" s="10">
        <v>24</v>
      </c>
      <c r="D76" s="11">
        <v>160</v>
      </c>
      <c r="E76" s="11"/>
      <c r="F76" s="24">
        <v>0.04</v>
      </c>
      <c r="G76" s="23"/>
      <c r="H76" s="23"/>
      <c r="I76" s="33"/>
      <c r="J76" s="33"/>
      <c r="K76" s="11">
        <v>2.3300000000000001E-2</v>
      </c>
      <c r="L76" s="56">
        <v>0.39900000000000002</v>
      </c>
      <c r="M76" s="10"/>
      <c r="N76" s="55">
        <v>7.0000000000000001E-3</v>
      </c>
      <c r="O76" s="24"/>
      <c r="P76" s="6">
        <f t="shared" si="4"/>
        <v>0.46930000000000005</v>
      </c>
      <c r="Q76" s="5">
        <f t="shared" si="6"/>
        <v>2.3465000000000003E-2</v>
      </c>
      <c r="R76" s="5">
        <f t="shared" si="7"/>
        <v>2.4638250000000004E-2</v>
      </c>
      <c r="S76" s="6">
        <f t="shared" si="5"/>
        <v>0.51740325000000009</v>
      </c>
      <c r="T76" s="37"/>
      <c r="U76" s="7"/>
    </row>
    <row r="77" spans="1:21">
      <c r="A77" s="4">
        <v>66</v>
      </c>
      <c r="B77" s="11" t="s">
        <v>26</v>
      </c>
      <c r="C77" s="10">
        <v>53</v>
      </c>
      <c r="D77" s="11">
        <v>20.100000000000001</v>
      </c>
      <c r="E77" s="11"/>
      <c r="F77" s="24">
        <v>0.04</v>
      </c>
      <c r="G77" s="23"/>
      <c r="H77" s="23"/>
      <c r="I77" s="33"/>
      <c r="J77" s="33"/>
      <c r="K77" s="11">
        <v>2.3300000000000001E-2</v>
      </c>
      <c r="L77" s="56">
        <v>0.39800000000000002</v>
      </c>
      <c r="M77" s="10"/>
      <c r="N77" s="55">
        <v>7.0000000000000001E-3</v>
      </c>
      <c r="O77" s="24"/>
      <c r="P77" s="6">
        <f t="shared" si="4"/>
        <v>0.46830000000000005</v>
      </c>
      <c r="Q77" s="5">
        <f t="shared" si="6"/>
        <v>2.3415000000000005E-2</v>
      </c>
      <c r="R77" s="5">
        <f t="shared" si="7"/>
        <v>2.4585750000000003E-2</v>
      </c>
      <c r="S77" s="6">
        <f t="shared" si="5"/>
        <v>0.51630075000000009</v>
      </c>
      <c r="T77" s="37"/>
      <c r="U77" s="7"/>
    </row>
    <row r="78" spans="1:21">
      <c r="A78" s="4">
        <v>67</v>
      </c>
      <c r="B78" s="11" t="s">
        <v>26</v>
      </c>
      <c r="C78" s="10">
        <v>55</v>
      </c>
      <c r="D78" s="11">
        <v>113</v>
      </c>
      <c r="E78" s="11"/>
      <c r="F78" s="24">
        <v>0.04</v>
      </c>
      <c r="G78" s="23"/>
      <c r="H78" s="23"/>
      <c r="I78" s="33"/>
      <c r="J78" s="33"/>
      <c r="K78" s="11">
        <v>2.3300000000000001E-2</v>
      </c>
      <c r="L78" s="56">
        <v>0.39900000000000002</v>
      </c>
      <c r="M78" s="10"/>
      <c r="N78" s="55">
        <v>7.0000000000000001E-3</v>
      </c>
      <c r="O78" s="24"/>
      <c r="P78" s="6">
        <f t="shared" si="4"/>
        <v>0.46930000000000005</v>
      </c>
      <c r="Q78" s="5">
        <f t="shared" si="6"/>
        <v>2.3465000000000003E-2</v>
      </c>
      <c r="R78" s="5">
        <f t="shared" si="7"/>
        <v>2.4638250000000004E-2</v>
      </c>
      <c r="S78" s="6">
        <f t="shared" si="5"/>
        <v>0.51740325000000009</v>
      </c>
      <c r="T78" s="37"/>
      <c r="U78" s="7"/>
    </row>
    <row r="79" spans="1:21">
      <c r="A79" s="4">
        <v>68</v>
      </c>
      <c r="B79" s="11" t="s">
        <v>26</v>
      </c>
      <c r="C79" s="10">
        <v>57</v>
      </c>
      <c r="D79" s="11">
        <v>248.4</v>
      </c>
      <c r="E79" s="11"/>
      <c r="F79" s="24">
        <v>0.04</v>
      </c>
      <c r="G79" s="23"/>
      <c r="H79" s="23"/>
      <c r="I79" s="33"/>
      <c r="J79" s="33"/>
      <c r="K79" s="11">
        <v>2.3300000000000001E-2</v>
      </c>
      <c r="L79" s="56">
        <v>0.39800000000000002</v>
      </c>
      <c r="M79" s="10"/>
      <c r="N79" s="55">
        <v>7.0000000000000001E-3</v>
      </c>
      <c r="O79" s="24"/>
      <c r="P79" s="6">
        <f t="shared" si="4"/>
        <v>0.46830000000000005</v>
      </c>
      <c r="Q79" s="5">
        <f t="shared" si="6"/>
        <v>2.3415000000000005E-2</v>
      </c>
      <c r="R79" s="5">
        <f t="shared" si="7"/>
        <v>2.4585750000000003E-2</v>
      </c>
      <c r="S79" s="6">
        <f t="shared" si="5"/>
        <v>0.51630075000000009</v>
      </c>
      <c r="T79" s="37"/>
      <c r="U79" s="7"/>
    </row>
    <row r="80" spans="1:21">
      <c r="A80" s="4">
        <v>69</v>
      </c>
      <c r="B80" s="11" t="s">
        <v>26</v>
      </c>
      <c r="C80" s="10">
        <v>63</v>
      </c>
      <c r="D80" s="11">
        <v>43</v>
      </c>
      <c r="E80" s="11"/>
      <c r="F80" s="24">
        <v>0.04</v>
      </c>
      <c r="G80" s="23"/>
      <c r="H80" s="23"/>
      <c r="I80" s="33"/>
      <c r="J80" s="33"/>
      <c r="K80" s="11">
        <v>2.3300000000000001E-2</v>
      </c>
      <c r="L80" s="56">
        <v>0.39900000000000002</v>
      </c>
      <c r="M80" s="10"/>
      <c r="N80" s="55">
        <v>7.0000000000000001E-3</v>
      </c>
      <c r="O80" s="24"/>
      <c r="P80" s="6">
        <f t="shared" si="4"/>
        <v>0.46930000000000005</v>
      </c>
      <c r="Q80" s="5">
        <f t="shared" si="6"/>
        <v>2.3465000000000003E-2</v>
      </c>
      <c r="R80" s="5">
        <f t="shared" si="7"/>
        <v>2.4638250000000004E-2</v>
      </c>
      <c r="S80" s="6">
        <f t="shared" si="5"/>
        <v>0.51740325000000009</v>
      </c>
      <c r="T80" s="37"/>
      <c r="U80" s="7"/>
    </row>
    <row r="81" spans="1:21">
      <c r="A81" s="4">
        <v>70</v>
      </c>
      <c r="B81" s="11" t="s">
        <v>43</v>
      </c>
      <c r="C81" s="10">
        <v>22</v>
      </c>
      <c r="D81" s="11">
        <v>122.1</v>
      </c>
      <c r="E81" s="11"/>
      <c r="F81" s="24">
        <v>0.04</v>
      </c>
      <c r="G81" s="23"/>
      <c r="H81" s="23"/>
      <c r="I81" s="33"/>
      <c r="J81" s="33"/>
      <c r="K81" s="11">
        <v>2.3300000000000001E-2</v>
      </c>
      <c r="L81" s="56">
        <v>0.39900000000000002</v>
      </c>
      <c r="M81" s="10"/>
      <c r="N81" s="55">
        <v>7.0000000000000001E-3</v>
      </c>
      <c r="O81" s="24"/>
      <c r="P81" s="6">
        <f t="shared" si="4"/>
        <v>0.46930000000000005</v>
      </c>
      <c r="Q81" s="5">
        <f t="shared" si="6"/>
        <v>2.3465000000000003E-2</v>
      </c>
      <c r="R81" s="5">
        <f t="shared" si="7"/>
        <v>2.4638250000000004E-2</v>
      </c>
      <c r="S81" s="6">
        <f t="shared" si="5"/>
        <v>0.51740325000000009</v>
      </c>
      <c r="T81" s="37"/>
      <c r="U81" s="7"/>
    </row>
    <row r="82" spans="1:21">
      <c r="A82" s="4">
        <v>71</v>
      </c>
      <c r="B82" s="11" t="s">
        <v>43</v>
      </c>
      <c r="C82" s="10">
        <v>23</v>
      </c>
      <c r="D82" s="11">
        <v>136</v>
      </c>
      <c r="E82" s="11"/>
      <c r="F82" s="24">
        <v>0.04</v>
      </c>
      <c r="G82" s="23"/>
      <c r="H82" s="23"/>
      <c r="I82" s="33"/>
      <c r="J82" s="33"/>
      <c r="K82" s="11">
        <v>2.3300000000000001E-2</v>
      </c>
      <c r="L82" s="56">
        <v>0.39900000000000002</v>
      </c>
      <c r="M82" s="10"/>
      <c r="N82" s="55">
        <v>7.0000000000000001E-3</v>
      </c>
      <c r="O82" s="24"/>
      <c r="P82" s="6">
        <f t="shared" si="4"/>
        <v>0.46930000000000005</v>
      </c>
      <c r="Q82" s="5">
        <f t="shared" si="6"/>
        <v>2.3465000000000003E-2</v>
      </c>
      <c r="R82" s="5">
        <f t="shared" si="7"/>
        <v>2.4638250000000004E-2</v>
      </c>
      <c r="S82" s="6">
        <f t="shared" si="5"/>
        <v>0.51740325000000009</v>
      </c>
      <c r="T82" s="37"/>
      <c r="U82" s="7"/>
    </row>
    <row r="83" spans="1:21">
      <c r="A83" s="4">
        <v>72</v>
      </c>
      <c r="B83" s="11" t="s">
        <v>43</v>
      </c>
      <c r="C83" s="10">
        <v>24</v>
      </c>
      <c r="D83" s="11">
        <v>48.7</v>
      </c>
      <c r="E83" s="11"/>
      <c r="F83" s="24">
        <v>0.04</v>
      </c>
      <c r="G83" s="23"/>
      <c r="H83" s="23"/>
      <c r="I83" s="33"/>
      <c r="J83" s="33"/>
      <c r="K83" s="11">
        <v>2.3300000000000001E-2</v>
      </c>
      <c r="L83" s="56">
        <v>0.39900000000000002</v>
      </c>
      <c r="M83" s="10"/>
      <c r="N83" s="55">
        <v>7.0000000000000001E-3</v>
      </c>
      <c r="O83" s="24"/>
      <c r="P83" s="6">
        <f t="shared" si="4"/>
        <v>0.46930000000000005</v>
      </c>
      <c r="Q83" s="5">
        <f t="shared" si="6"/>
        <v>2.3465000000000003E-2</v>
      </c>
      <c r="R83" s="5">
        <f t="shared" si="7"/>
        <v>2.4638250000000004E-2</v>
      </c>
      <c r="S83" s="6">
        <f t="shared" si="5"/>
        <v>0.51740325000000009</v>
      </c>
      <c r="T83" s="37"/>
      <c r="U83" s="7"/>
    </row>
    <row r="84" spans="1:21">
      <c r="A84" s="4">
        <v>73</v>
      </c>
      <c r="B84" s="11" t="s">
        <v>43</v>
      </c>
      <c r="C84" s="10">
        <v>25</v>
      </c>
      <c r="D84" s="11">
        <v>168</v>
      </c>
      <c r="E84" s="11"/>
      <c r="F84" s="24">
        <v>0.04</v>
      </c>
      <c r="G84" s="23"/>
      <c r="H84" s="23"/>
      <c r="I84" s="33"/>
      <c r="J84" s="33"/>
      <c r="K84" s="11">
        <v>2.3300000000000001E-2</v>
      </c>
      <c r="L84" s="56">
        <v>0.39800000000000002</v>
      </c>
      <c r="M84" s="10"/>
      <c r="N84" s="55">
        <v>7.0000000000000001E-3</v>
      </c>
      <c r="O84" s="24"/>
      <c r="P84" s="6">
        <f t="shared" si="4"/>
        <v>0.46830000000000005</v>
      </c>
      <c r="Q84" s="5">
        <f t="shared" si="6"/>
        <v>2.3415000000000005E-2</v>
      </c>
      <c r="R84" s="5">
        <f t="shared" si="7"/>
        <v>2.4585750000000003E-2</v>
      </c>
      <c r="S84" s="6">
        <f t="shared" si="5"/>
        <v>0.51630075000000009</v>
      </c>
      <c r="T84" s="37"/>
      <c r="U84" s="7"/>
    </row>
    <row r="85" spans="1:21">
      <c r="A85" s="4">
        <v>74</v>
      </c>
      <c r="B85" s="11" t="s">
        <v>43</v>
      </c>
      <c r="C85" s="10">
        <v>26</v>
      </c>
      <c r="D85" s="11">
        <v>105</v>
      </c>
      <c r="E85" s="11"/>
      <c r="F85" s="24">
        <v>0.04</v>
      </c>
      <c r="G85" s="23"/>
      <c r="H85" s="23"/>
      <c r="I85" s="33"/>
      <c r="J85" s="33"/>
      <c r="K85" s="11">
        <v>2.3300000000000001E-2</v>
      </c>
      <c r="L85" s="56">
        <v>0.39800000000000002</v>
      </c>
      <c r="M85" s="10"/>
      <c r="N85" s="55">
        <v>7.0000000000000001E-3</v>
      </c>
      <c r="O85" s="24"/>
      <c r="P85" s="6">
        <f t="shared" si="4"/>
        <v>0.46830000000000005</v>
      </c>
      <c r="Q85" s="5">
        <f t="shared" si="6"/>
        <v>2.3415000000000005E-2</v>
      </c>
      <c r="R85" s="5">
        <f t="shared" si="7"/>
        <v>2.4585750000000003E-2</v>
      </c>
      <c r="S85" s="6">
        <f t="shared" si="5"/>
        <v>0.51630075000000009</v>
      </c>
      <c r="T85" s="37"/>
      <c r="U85" s="7"/>
    </row>
    <row r="86" spans="1:21">
      <c r="A86" s="4">
        <v>75</v>
      </c>
      <c r="B86" s="11" t="s">
        <v>43</v>
      </c>
      <c r="C86" s="10">
        <v>28</v>
      </c>
      <c r="D86" s="11">
        <v>32.200000000000003</v>
      </c>
      <c r="E86" s="11"/>
      <c r="F86" s="24">
        <v>0.04</v>
      </c>
      <c r="G86" s="23"/>
      <c r="H86" s="23"/>
      <c r="I86" s="33"/>
      <c r="J86" s="33"/>
      <c r="K86" s="11">
        <v>2.3300000000000001E-2</v>
      </c>
      <c r="L86" s="56">
        <v>0.39800000000000002</v>
      </c>
      <c r="M86" s="10"/>
      <c r="N86" s="55">
        <v>7.0000000000000001E-3</v>
      </c>
      <c r="O86" s="24"/>
      <c r="P86" s="6">
        <f t="shared" si="4"/>
        <v>0.46830000000000005</v>
      </c>
      <c r="Q86" s="5">
        <f t="shared" si="6"/>
        <v>2.3415000000000005E-2</v>
      </c>
      <c r="R86" s="5">
        <f t="shared" si="7"/>
        <v>2.4585750000000003E-2</v>
      </c>
      <c r="S86" s="6">
        <f t="shared" si="5"/>
        <v>0.51630075000000009</v>
      </c>
      <c r="T86" s="37"/>
      <c r="U86" s="7"/>
    </row>
    <row r="87" spans="1:21">
      <c r="A87" s="4">
        <v>76</v>
      </c>
      <c r="B87" s="11" t="s">
        <v>43</v>
      </c>
      <c r="C87" s="10">
        <v>29</v>
      </c>
      <c r="D87" s="11">
        <v>42.3</v>
      </c>
      <c r="E87" s="11"/>
      <c r="F87" s="24">
        <v>0.04</v>
      </c>
      <c r="G87" s="23"/>
      <c r="H87" s="23"/>
      <c r="I87" s="33"/>
      <c r="J87" s="33"/>
      <c r="K87" s="11">
        <v>2.3300000000000001E-2</v>
      </c>
      <c r="L87" s="56">
        <v>0.39800000000000002</v>
      </c>
      <c r="M87" s="10"/>
      <c r="N87" s="55">
        <v>7.0000000000000001E-3</v>
      </c>
      <c r="O87" s="24"/>
      <c r="P87" s="6">
        <f t="shared" si="4"/>
        <v>0.46830000000000005</v>
      </c>
      <c r="Q87" s="5">
        <f t="shared" si="6"/>
        <v>2.3415000000000005E-2</v>
      </c>
      <c r="R87" s="5">
        <f t="shared" si="7"/>
        <v>2.4585750000000003E-2</v>
      </c>
      <c r="S87" s="6">
        <f t="shared" si="5"/>
        <v>0.51630075000000009</v>
      </c>
      <c r="T87" s="37"/>
      <c r="U87" s="7"/>
    </row>
    <row r="88" spans="1:21">
      <c r="A88" s="4">
        <v>77</v>
      </c>
      <c r="B88" s="11" t="s">
        <v>43</v>
      </c>
      <c r="C88" s="10">
        <v>41</v>
      </c>
      <c r="D88" s="11">
        <v>124</v>
      </c>
      <c r="E88" s="11"/>
      <c r="F88" s="24">
        <v>0.04</v>
      </c>
      <c r="G88" s="23"/>
      <c r="H88" s="23"/>
      <c r="I88" s="33"/>
      <c r="J88" s="33"/>
      <c r="K88" s="11">
        <v>2.3300000000000001E-2</v>
      </c>
      <c r="L88" s="56">
        <v>0.39900000000000002</v>
      </c>
      <c r="M88" s="10"/>
      <c r="N88" s="55">
        <v>7.0000000000000001E-3</v>
      </c>
      <c r="O88" s="24"/>
      <c r="P88" s="6">
        <f t="shared" si="4"/>
        <v>0.46930000000000005</v>
      </c>
      <c r="Q88" s="5">
        <f t="shared" si="6"/>
        <v>2.3465000000000003E-2</v>
      </c>
      <c r="R88" s="5">
        <f t="shared" si="7"/>
        <v>2.4638250000000004E-2</v>
      </c>
      <c r="S88" s="6">
        <f t="shared" si="5"/>
        <v>0.51740325000000009</v>
      </c>
      <c r="T88" s="37"/>
      <c r="U88" s="7"/>
    </row>
    <row r="89" spans="1:21">
      <c r="A89" s="4">
        <v>78</v>
      </c>
      <c r="B89" s="11" t="s">
        <v>46</v>
      </c>
      <c r="C89" s="10">
        <v>3</v>
      </c>
      <c r="D89" s="11">
        <v>27.8</v>
      </c>
      <c r="E89" s="11"/>
      <c r="F89" s="24">
        <v>0.04</v>
      </c>
      <c r="G89" s="23"/>
      <c r="H89" s="23"/>
      <c r="I89" s="33"/>
      <c r="J89" s="33"/>
      <c r="K89" s="11">
        <v>2.3300000000000001E-2</v>
      </c>
      <c r="L89" s="56">
        <v>0.44600000000000001</v>
      </c>
      <c r="M89" s="10"/>
      <c r="N89" s="55">
        <v>7.0000000000000001E-3</v>
      </c>
      <c r="O89" s="24"/>
      <c r="P89" s="6">
        <f t="shared" si="4"/>
        <v>0.51629999999999998</v>
      </c>
      <c r="Q89" s="5">
        <f t="shared" si="6"/>
        <v>2.5815000000000001E-2</v>
      </c>
      <c r="R89" s="5">
        <f t="shared" si="7"/>
        <v>2.7105750000000001E-2</v>
      </c>
      <c r="S89" s="6">
        <f t="shared" si="5"/>
        <v>0.56922075000000005</v>
      </c>
      <c r="T89" s="37"/>
      <c r="U89" s="7"/>
    </row>
    <row r="90" spans="1:21">
      <c r="A90" s="4">
        <v>79</v>
      </c>
      <c r="B90" s="11" t="s">
        <v>43</v>
      </c>
      <c r="C90" s="10">
        <v>55</v>
      </c>
      <c r="D90" s="11">
        <v>25.6</v>
      </c>
      <c r="E90" s="11"/>
      <c r="F90" s="24">
        <v>0.04</v>
      </c>
      <c r="G90" s="23"/>
      <c r="H90" s="23"/>
      <c r="I90" s="33"/>
      <c r="J90" s="33"/>
      <c r="K90" s="11">
        <v>2.3300000000000001E-2</v>
      </c>
      <c r="L90" s="56">
        <v>0.39700000000000002</v>
      </c>
      <c r="M90" s="10"/>
      <c r="N90" s="55">
        <v>7.0000000000000001E-3</v>
      </c>
      <c r="O90" s="24"/>
      <c r="P90" s="6">
        <f t="shared" si="4"/>
        <v>0.46730000000000005</v>
      </c>
      <c r="Q90" s="5">
        <f t="shared" si="6"/>
        <v>2.3365000000000004E-2</v>
      </c>
      <c r="R90" s="5">
        <f t="shared" si="7"/>
        <v>2.4533250000000006E-2</v>
      </c>
      <c r="S90" s="6">
        <f t="shared" si="5"/>
        <v>0.51519825000000008</v>
      </c>
      <c r="T90" s="8"/>
      <c r="U90" s="7"/>
    </row>
    <row r="91" spans="1:21">
      <c r="A91" s="4">
        <v>80</v>
      </c>
      <c r="B91" s="11" t="s">
        <v>39</v>
      </c>
      <c r="C91" s="10">
        <v>63</v>
      </c>
      <c r="D91" s="11">
        <v>104</v>
      </c>
      <c r="E91" s="11"/>
      <c r="F91" s="24">
        <v>0.04</v>
      </c>
      <c r="G91" s="23"/>
      <c r="H91" s="23"/>
      <c r="I91" s="33"/>
      <c r="J91" s="33"/>
      <c r="K91" s="11">
        <v>2.3300000000000001E-2</v>
      </c>
      <c r="L91" s="56">
        <v>0.39700000000000002</v>
      </c>
      <c r="M91" s="10"/>
      <c r="N91" s="55">
        <v>7.0000000000000001E-3</v>
      </c>
      <c r="O91" s="24"/>
      <c r="P91" s="6">
        <f t="shared" si="4"/>
        <v>0.46730000000000005</v>
      </c>
      <c r="Q91" s="5">
        <f t="shared" si="6"/>
        <v>2.3365000000000004E-2</v>
      </c>
      <c r="R91" s="5">
        <f t="shared" si="7"/>
        <v>2.4533250000000006E-2</v>
      </c>
      <c r="S91" s="6">
        <f t="shared" si="5"/>
        <v>0.51519825000000008</v>
      </c>
      <c r="T91" s="8"/>
      <c r="U91" s="7"/>
    </row>
    <row r="92" spans="1:21" s="19" customFormat="1">
      <c r="A92" s="25"/>
      <c r="B92" s="26"/>
      <c r="C92" s="27"/>
      <c r="D92" s="28"/>
      <c r="E92" s="29"/>
      <c r="F92" s="30"/>
      <c r="G92" s="31"/>
      <c r="H92" s="31"/>
      <c r="I92" s="29"/>
      <c r="J92" s="29"/>
      <c r="K92" s="29"/>
      <c r="L92" s="29"/>
      <c r="M92" s="29"/>
      <c r="N92" s="29"/>
      <c r="O92" s="32"/>
      <c r="P92"/>
      <c r="Q92"/>
      <c r="R92"/>
      <c r="S92" s="53"/>
    </row>
    <row r="93" spans="1:21" s="21" customFormat="1" ht="15.75">
      <c r="A93" s="38"/>
      <c r="B93" s="38"/>
      <c r="C93" s="38"/>
      <c r="D93" s="38"/>
      <c r="E93" s="38"/>
      <c r="F93" s="38"/>
      <c r="G93" s="38"/>
      <c r="H93" s="38"/>
      <c r="I93" s="15"/>
      <c r="J93" s="15"/>
      <c r="K93" s="15"/>
      <c r="L93" s="15"/>
      <c r="M93" s="15"/>
      <c r="N93" s="15"/>
      <c r="O93" s="18"/>
      <c r="P93"/>
      <c r="Q93"/>
      <c r="R93"/>
      <c r="S93" s="19"/>
    </row>
    <row r="94" spans="1:21" s="19" customFormat="1" ht="18">
      <c r="A94" s="12"/>
      <c r="B94" s="13"/>
      <c r="C94" s="9"/>
      <c r="D94" s="14"/>
      <c r="E94" s="15"/>
      <c r="F94" s="16"/>
      <c r="G94" s="17"/>
      <c r="H94" s="17"/>
      <c r="I94" s="15"/>
      <c r="J94" s="15"/>
      <c r="K94" s="15"/>
      <c r="L94" s="15"/>
      <c r="M94" s="15"/>
      <c r="N94" s="15"/>
      <c r="O94" s="18"/>
      <c r="P94" s="50"/>
      <c r="Q94" s="51"/>
      <c r="R94" s="50"/>
      <c r="S94" s="51"/>
    </row>
    <row r="95" spans="1:21" s="19" customFormat="1" ht="18">
      <c r="A95" s="12"/>
      <c r="B95" s="13"/>
      <c r="C95" s="9"/>
      <c r="D95" s="14"/>
      <c r="E95" s="15"/>
      <c r="F95" s="16"/>
      <c r="G95" s="17"/>
      <c r="H95" s="17"/>
      <c r="I95" s="15"/>
      <c r="J95" s="15"/>
      <c r="K95" s="15"/>
      <c r="L95" s="15"/>
      <c r="M95" s="15"/>
      <c r="N95" s="15"/>
      <c r="O95" s="18"/>
      <c r="P95" s="51"/>
      <c r="Q95" s="51"/>
      <c r="R95" s="51"/>
      <c r="S95" s="51"/>
    </row>
    <row r="96" spans="1:21" s="19" customFormat="1">
      <c r="A96" s="12"/>
      <c r="B96" s="13"/>
      <c r="C96" s="9"/>
      <c r="D96" s="14"/>
      <c r="E96" s="15"/>
      <c r="F96" s="16"/>
      <c r="G96" s="17"/>
      <c r="H96" s="17"/>
      <c r="I96" s="15"/>
      <c r="J96" s="15"/>
      <c r="K96" s="15"/>
      <c r="L96" s="15"/>
      <c r="M96" s="15"/>
      <c r="N96" s="15"/>
      <c r="O96" s="18"/>
      <c r="P96"/>
      <c r="Q96"/>
      <c r="R96"/>
      <c r="S96"/>
    </row>
    <row r="97" spans="1:19" s="19" customFormat="1">
      <c r="A97" s="12"/>
      <c r="B97" s="13"/>
      <c r="C97" s="9"/>
      <c r="D97" s="14"/>
      <c r="E97" s="15"/>
      <c r="F97" s="16"/>
      <c r="G97" s="17"/>
      <c r="H97" s="17"/>
      <c r="I97" s="15"/>
      <c r="J97" s="15"/>
      <c r="K97" s="15"/>
      <c r="L97" s="15"/>
      <c r="M97" s="15"/>
      <c r="N97" s="15"/>
      <c r="O97" s="18"/>
      <c r="P97" s="52"/>
      <c r="Q97"/>
      <c r="R97"/>
      <c r="S97"/>
    </row>
    <row r="98" spans="1:19" s="19" customFormat="1">
      <c r="A98" s="12"/>
      <c r="B98" s="13"/>
      <c r="C98" s="9"/>
      <c r="D98" s="14"/>
      <c r="E98" s="15"/>
      <c r="F98" s="16"/>
      <c r="G98" s="17"/>
      <c r="H98" s="17"/>
      <c r="I98" s="15"/>
      <c r="J98" s="15"/>
      <c r="K98" s="15"/>
      <c r="L98" s="15"/>
      <c r="M98" s="15"/>
      <c r="N98" s="15"/>
      <c r="O98" s="18"/>
      <c r="P98"/>
      <c r="Q98"/>
      <c r="R98"/>
      <c r="S98"/>
    </row>
    <row r="99" spans="1:19" s="19" customFormat="1">
      <c r="A99" s="12"/>
      <c r="B99" s="13"/>
      <c r="C99" s="9"/>
      <c r="D99" s="14"/>
      <c r="E99" s="15"/>
      <c r="F99" s="16"/>
      <c r="G99" s="17"/>
      <c r="H99" s="17"/>
      <c r="I99" s="15"/>
      <c r="J99" s="15"/>
      <c r="K99" s="15"/>
      <c r="L99" s="15"/>
      <c r="M99" s="15"/>
      <c r="N99" s="15"/>
      <c r="O99" s="18"/>
      <c r="P99" s="7"/>
      <c r="Q99" s="7"/>
      <c r="R99" s="7"/>
      <c r="S99" s="8"/>
    </row>
    <row r="100" spans="1:19" s="19" customFormat="1">
      <c r="A100" s="12"/>
      <c r="B100" s="13"/>
      <c r="C100" s="9"/>
      <c r="D100" s="14"/>
      <c r="E100" s="15"/>
      <c r="F100" s="16"/>
      <c r="G100" s="17"/>
      <c r="H100" s="17"/>
      <c r="I100" s="15"/>
      <c r="J100" s="15"/>
      <c r="K100" s="15"/>
      <c r="L100" s="15"/>
      <c r="M100" s="15"/>
      <c r="N100" s="15"/>
      <c r="O100" s="18"/>
      <c r="P100" s="7"/>
      <c r="Q100" s="7"/>
      <c r="R100" s="7"/>
      <c r="S100" s="8"/>
    </row>
    <row r="101" spans="1:19" s="19" customFormat="1">
      <c r="A101" s="12"/>
      <c r="B101" s="13"/>
      <c r="C101" s="9"/>
      <c r="D101" s="14"/>
      <c r="E101" s="15"/>
      <c r="F101" s="16"/>
      <c r="G101" s="17"/>
      <c r="H101" s="17"/>
      <c r="I101" s="15"/>
      <c r="J101" s="15"/>
      <c r="K101" s="15"/>
      <c r="L101" s="15"/>
      <c r="M101" s="15"/>
      <c r="N101" s="15"/>
      <c r="O101" s="18"/>
      <c r="P101" s="7"/>
      <c r="Q101" s="7"/>
      <c r="R101" s="7"/>
      <c r="S101" s="8"/>
    </row>
    <row r="102" spans="1:19" s="19" customFormat="1">
      <c r="A102" s="12"/>
      <c r="B102" s="13"/>
      <c r="C102" s="9"/>
      <c r="D102" s="14"/>
      <c r="E102" s="15"/>
      <c r="F102" s="16"/>
      <c r="G102" s="17"/>
      <c r="H102" s="17"/>
      <c r="I102" s="15"/>
      <c r="J102" s="15"/>
      <c r="K102" s="15"/>
      <c r="L102" s="15"/>
      <c r="M102" s="15"/>
      <c r="N102" s="15"/>
      <c r="O102" s="18"/>
      <c r="P102" s="7"/>
      <c r="Q102" s="7"/>
      <c r="R102" s="7"/>
      <c r="S102" s="8"/>
    </row>
    <row r="103" spans="1:19" s="19" customFormat="1">
      <c r="A103" s="12"/>
      <c r="B103" s="13"/>
      <c r="C103" s="9"/>
      <c r="D103" s="14"/>
      <c r="E103" s="15"/>
      <c r="F103" s="16"/>
      <c r="G103" s="17"/>
      <c r="H103" s="17"/>
      <c r="I103" s="15"/>
      <c r="J103" s="15"/>
      <c r="K103" s="15"/>
      <c r="L103" s="15"/>
      <c r="M103" s="15"/>
      <c r="N103" s="15"/>
      <c r="O103" s="18"/>
      <c r="P103" s="7"/>
      <c r="Q103" s="7"/>
      <c r="R103" s="7"/>
      <c r="S103" s="8"/>
    </row>
    <row r="104" spans="1:19" s="19" customFormat="1">
      <c r="A104" s="12"/>
      <c r="B104" s="13"/>
      <c r="C104" s="9"/>
      <c r="D104" s="14"/>
      <c r="E104" s="15"/>
      <c r="F104" s="16"/>
      <c r="G104" s="17"/>
      <c r="H104" s="17"/>
      <c r="I104" s="15"/>
      <c r="J104" s="15"/>
      <c r="K104" s="15"/>
      <c r="L104" s="15"/>
      <c r="M104" s="15"/>
      <c r="N104" s="15"/>
      <c r="O104" s="18"/>
      <c r="P104" s="7"/>
      <c r="Q104" s="7"/>
      <c r="R104" s="7"/>
      <c r="S104" s="8"/>
    </row>
    <row r="105" spans="1:19" s="19" customFormat="1">
      <c r="A105" s="12"/>
      <c r="B105" s="13"/>
      <c r="C105" s="9"/>
      <c r="D105" s="14"/>
      <c r="E105" s="15"/>
      <c r="F105" s="16"/>
      <c r="G105" s="17"/>
      <c r="H105" s="17"/>
      <c r="I105" s="15"/>
      <c r="J105" s="15"/>
      <c r="K105" s="15"/>
      <c r="L105" s="15"/>
      <c r="M105" s="15"/>
      <c r="N105" s="15"/>
      <c r="O105" s="18"/>
      <c r="P105" s="7"/>
      <c r="Q105" s="7"/>
      <c r="R105" s="7"/>
      <c r="S105" s="8"/>
    </row>
    <row r="106" spans="1:19" s="19" customFormat="1">
      <c r="A106" s="12"/>
      <c r="B106" s="13"/>
      <c r="C106" s="9"/>
      <c r="D106" s="14"/>
      <c r="E106" s="15"/>
      <c r="F106" s="16"/>
      <c r="G106" s="17"/>
      <c r="H106" s="17"/>
      <c r="I106" s="15"/>
      <c r="J106" s="15"/>
      <c r="K106" s="15"/>
      <c r="L106" s="15"/>
      <c r="M106" s="15"/>
      <c r="N106" s="15"/>
      <c r="O106" s="18"/>
      <c r="P106" s="7"/>
      <c r="Q106" s="7"/>
      <c r="R106" s="7"/>
      <c r="S106" s="8"/>
    </row>
    <row r="107" spans="1:19" s="19" customFormat="1">
      <c r="A107" s="12"/>
      <c r="B107" s="13"/>
      <c r="C107" s="9"/>
      <c r="D107" s="14"/>
      <c r="E107" s="15"/>
      <c r="F107" s="16"/>
      <c r="G107" s="17"/>
      <c r="H107" s="17"/>
      <c r="I107" s="15"/>
      <c r="J107" s="15"/>
      <c r="K107" s="15"/>
      <c r="L107" s="15"/>
      <c r="M107" s="15"/>
      <c r="N107" s="15"/>
      <c r="O107" s="18"/>
      <c r="P107" s="7"/>
      <c r="Q107" s="7"/>
      <c r="R107" s="7"/>
      <c r="S107" s="8"/>
    </row>
    <row r="108" spans="1:19" s="19" customFormat="1">
      <c r="A108" s="12"/>
      <c r="B108" s="13"/>
      <c r="C108" s="9"/>
      <c r="D108" s="14"/>
      <c r="E108" s="15"/>
      <c r="F108" s="16"/>
      <c r="G108" s="17"/>
      <c r="H108" s="17"/>
      <c r="I108" s="15"/>
      <c r="J108" s="15"/>
      <c r="K108" s="15"/>
      <c r="L108" s="15"/>
      <c r="M108" s="15"/>
      <c r="N108" s="15"/>
      <c r="O108" s="18"/>
      <c r="P108" s="7"/>
      <c r="Q108" s="7"/>
      <c r="R108" s="7"/>
      <c r="S108" s="8"/>
    </row>
    <row r="109" spans="1:19" s="19" customFormat="1">
      <c r="A109" s="12"/>
      <c r="B109" s="13"/>
      <c r="C109" s="9"/>
      <c r="D109" s="14"/>
      <c r="E109" s="15"/>
      <c r="F109" s="16"/>
      <c r="G109" s="17"/>
      <c r="H109" s="17"/>
      <c r="I109" s="15"/>
      <c r="J109" s="15"/>
      <c r="K109" s="15"/>
      <c r="L109" s="15"/>
      <c r="M109" s="15"/>
      <c r="N109" s="15"/>
      <c r="O109" s="18"/>
      <c r="P109" s="7"/>
      <c r="Q109" s="7"/>
      <c r="R109" s="7"/>
      <c r="S109" s="8"/>
    </row>
    <row r="110" spans="1:19" s="19" customFormat="1">
      <c r="A110" s="12"/>
      <c r="B110" s="13"/>
      <c r="C110" s="9"/>
      <c r="D110" s="14"/>
      <c r="E110" s="15"/>
      <c r="F110" s="16"/>
      <c r="G110" s="17"/>
      <c r="H110" s="17"/>
      <c r="I110" s="15"/>
      <c r="J110" s="15"/>
      <c r="K110" s="15"/>
      <c r="L110" s="15"/>
      <c r="M110" s="15"/>
      <c r="N110" s="15"/>
      <c r="O110" s="18"/>
      <c r="P110" s="7"/>
      <c r="Q110" s="7"/>
      <c r="R110" s="7"/>
      <c r="S110" s="8"/>
    </row>
    <row r="111" spans="1:19" s="19" customFormat="1">
      <c r="A111" s="12"/>
      <c r="B111" s="13"/>
      <c r="C111" s="9"/>
      <c r="D111" s="14"/>
      <c r="E111" s="15"/>
      <c r="F111" s="16"/>
      <c r="G111" s="17"/>
      <c r="H111" s="17"/>
      <c r="I111" s="15"/>
      <c r="J111" s="15"/>
      <c r="K111" s="15"/>
      <c r="L111" s="15"/>
      <c r="M111" s="15"/>
      <c r="N111" s="15"/>
      <c r="O111" s="18"/>
      <c r="P111" s="7"/>
      <c r="Q111" s="7"/>
      <c r="R111" s="7"/>
      <c r="S111" s="8"/>
    </row>
    <row r="112" spans="1:19" s="19" customFormat="1">
      <c r="A112" s="12"/>
      <c r="B112" s="13"/>
      <c r="C112" s="9"/>
      <c r="D112" s="14"/>
      <c r="E112" s="15"/>
      <c r="F112" s="16"/>
      <c r="G112" s="17"/>
      <c r="H112" s="17"/>
      <c r="I112" s="15"/>
      <c r="J112" s="15"/>
      <c r="K112" s="15"/>
      <c r="L112" s="15"/>
      <c r="M112" s="15"/>
      <c r="N112" s="15"/>
      <c r="O112" s="18"/>
      <c r="P112" s="7"/>
      <c r="Q112" s="7"/>
      <c r="R112" s="7"/>
      <c r="S112" s="8"/>
    </row>
    <row r="113" spans="1:19" s="19" customFormat="1">
      <c r="A113" s="12"/>
      <c r="B113" s="13"/>
      <c r="C113" s="9"/>
      <c r="D113" s="14"/>
      <c r="E113" s="15"/>
      <c r="F113" s="16"/>
      <c r="G113" s="17"/>
      <c r="H113" s="17"/>
      <c r="I113" s="15"/>
      <c r="J113" s="15"/>
      <c r="K113" s="15"/>
      <c r="L113" s="15"/>
      <c r="M113" s="15"/>
      <c r="N113" s="15"/>
      <c r="O113" s="18"/>
      <c r="P113" s="7"/>
      <c r="Q113" s="7"/>
      <c r="R113" s="7"/>
      <c r="S113" s="8"/>
    </row>
    <row r="114" spans="1:19" s="19" customFormat="1">
      <c r="A114" s="12"/>
      <c r="B114" s="13"/>
      <c r="C114" s="9"/>
      <c r="D114" s="14"/>
      <c r="E114" s="15"/>
      <c r="F114" s="16"/>
      <c r="G114" s="17"/>
      <c r="H114" s="17"/>
      <c r="I114" s="15"/>
      <c r="J114" s="15"/>
      <c r="K114" s="15"/>
      <c r="L114" s="15"/>
      <c r="M114" s="15"/>
      <c r="N114" s="15"/>
      <c r="O114" s="18"/>
      <c r="P114" s="7"/>
      <c r="Q114" s="7"/>
      <c r="R114" s="7"/>
      <c r="S114" s="8"/>
    </row>
    <row r="115" spans="1:19" s="19" customFormat="1">
      <c r="A115" s="12"/>
      <c r="B115" s="13"/>
      <c r="C115" s="9"/>
      <c r="D115" s="14"/>
      <c r="E115" s="15"/>
      <c r="F115" s="16"/>
      <c r="G115" s="17"/>
      <c r="H115" s="17"/>
      <c r="I115" s="15"/>
      <c r="J115" s="15"/>
      <c r="K115" s="15"/>
      <c r="L115" s="15"/>
      <c r="M115" s="15"/>
      <c r="N115" s="15"/>
      <c r="O115" s="18"/>
      <c r="P115" s="7"/>
      <c r="Q115" s="7"/>
      <c r="R115" s="7"/>
      <c r="S115" s="8"/>
    </row>
    <row r="116" spans="1:19" s="19" customFormat="1">
      <c r="A116" s="12"/>
      <c r="B116" s="13"/>
      <c r="C116" s="9"/>
      <c r="D116" s="14"/>
      <c r="E116" s="15"/>
      <c r="F116" s="16"/>
      <c r="G116" s="17"/>
      <c r="H116" s="17"/>
      <c r="I116" s="15"/>
      <c r="J116" s="15"/>
      <c r="K116" s="15"/>
      <c r="L116" s="15"/>
      <c r="M116" s="15"/>
      <c r="N116" s="15"/>
      <c r="O116" s="18"/>
      <c r="P116" s="7"/>
      <c r="Q116" s="7"/>
      <c r="R116" s="7"/>
      <c r="S116" s="8"/>
    </row>
    <row r="117" spans="1:19" s="19" customFormat="1">
      <c r="A117" s="12"/>
      <c r="B117" s="13"/>
      <c r="C117" s="9"/>
      <c r="D117" s="14"/>
      <c r="E117" s="15"/>
      <c r="F117" s="16"/>
      <c r="G117" s="17"/>
      <c r="H117" s="17"/>
      <c r="I117" s="15"/>
      <c r="J117" s="15"/>
      <c r="K117" s="15"/>
      <c r="L117" s="15"/>
      <c r="M117" s="15"/>
      <c r="N117" s="15"/>
      <c r="O117" s="18"/>
      <c r="P117" s="7"/>
      <c r="Q117" s="7"/>
      <c r="R117" s="7"/>
      <c r="S117" s="8"/>
    </row>
    <row r="118" spans="1:19" s="19" customFormat="1">
      <c r="A118" s="12"/>
      <c r="B118" s="13"/>
      <c r="C118" s="9"/>
      <c r="D118" s="14"/>
      <c r="E118" s="15"/>
      <c r="F118" s="16"/>
      <c r="G118" s="17"/>
      <c r="H118" s="17"/>
      <c r="I118" s="15"/>
      <c r="J118" s="15"/>
      <c r="K118" s="15"/>
      <c r="L118" s="15"/>
      <c r="M118" s="15"/>
      <c r="N118" s="15"/>
      <c r="O118" s="18"/>
      <c r="P118" s="7"/>
      <c r="Q118" s="7"/>
      <c r="R118" s="7"/>
      <c r="S118" s="8"/>
    </row>
    <row r="119" spans="1:19" s="19" customFormat="1">
      <c r="A119" s="12"/>
      <c r="B119" s="13"/>
      <c r="C119" s="9"/>
      <c r="D119" s="14"/>
      <c r="E119" s="15"/>
      <c r="F119" s="16"/>
      <c r="G119" s="17"/>
      <c r="H119" s="17"/>
      <c r="I119" s="15"/>
      <c r="J119" s="15"/>
      <c r="K119" s="15"/>
      <c r="L119" s="15"/>
      <c r="M119" s="15"/>
      <c r="N119" s="15"/>
      <c r="O119" s="18"/>
      <c r="P119" s="7"/>
      <c r="Q119" s="7"/>
      <c r="R119" s="7"/>
      <c r="S119" s="8"/>
    </row>
    <row r="120" spans="1:19" s="19" customFormat="1">
      <c r="A120" s="12"/>
      <c r="B120" s="13"/>
      <c r="C120" s="9"/>
      <c r="D120" s="14"/>
      <c r="E120" s="15"/>
      <c r="F120" s="16"/>
      <c r="G120" s="17"/>
      <c r="H120" s="17"/>
      <c r="I120" s="15"/>
      <c r="J120" s="15"/>
      <c r="K120" s="15"/>
      <c r="L120" s="15"/>
      <c r="M120" s="15"/>
      <c r="N120" s="15"/>
      <c r="O120" s="18"/>
      <c r="P120" s="7"/>
      <c r="Q120" s="7"/>
      <c r="R120" s="7"/>
      <c r="S120" s="8"/>
    </row>
    <row r="121" spans="1:19" s="19" customFormat="1">
      <c r="A121" s="12"/>
      <c r="B121" s="13"/>
      <c r="C121" s="9"/>
      <c r="D121" s="14"/>
      <c r="E121" s="15"/>
      <c r="F121" s="16"/>
      <c r="G121" s="17"/>
      <c r="H121" s="17"/>
      <c r="I121" s="15"/>
      <c r="J121" s="15"/>
      <c r="K121" s="15"/>
      <c r="L121" s="15"/>
      <c r="M121" s="15"/>
      <c r="N121" s="15"/>
      <c r="O121" s="18"/>
      <c r="P121" s="7"/>
      <c r="Q121" s="7"/>
      <c r="R121" s="7"/>
      <c r="S121" s="8"/>
    </row>
    <row r="122" spans="1:19" s="19" customFormat="1">
      <c r="A122" s="12"/>
      <c r="B122" s="13"/>
      <c r="C122" s="9"/>
      <c r="D122" s="14"/>
      <c r="E122" s="15"/>
      <c r="F122" s="16"/>
      <c r="G122" s="17"/>
      <c r="H122" s="17"/>
      <c r="I122" s="15"/>
      <c r="J122" s="15"/>
      <c r="K122" s="15"/>
      <c r="L122" s="15"/>
      <c r="M122" s="15"/>
      <c r="N122" s="15"/>
      <c r="O122" s="18"/>
      <c r="P122" s="7"/>
      <c r="Q122" s="7"/>
      <c r="R122" s="7"/>
      <c r="S122" s="8"/>
    </row>
    <row r="123" spans="1:19" s="19" customFormat="1">
      <c r="A123" s="12"/>
      <c r="B123" s="13"/>
      <c r="C123" s="9"/>
      <c r="D123" s="14"/>
      <c r="E123" s="15"/>
      <c r="F123" s="16"/>
      <c r="G123" s="17"/>
      <c r="H123" s="17"/>
      <c r="I123" s="15"/>
      <c r="J123" s="15"/>
      <c r="K123" s="15"/>
      <c r="L123" s="15"/>
      <c r="M123" s="15"/>
      <c r="N123" s="15"/>
      <c r="O123" s="18"/>
      <c r="P123" s="7"/>
      <c r="Q123" s="7"/>
      <c r="R123" s="7"/>
      <c r="S123" s="8"/>
    </row>
    <row r="124" spans="1:19" s="19" customFormat="1">
      <c r="A124" s="12"/>
      <c r="B124" s="13"/>
      <c r="C124" s="9"/>
      <c r="D124" s="14"/>
      <c r="E124" s="15"/>
      <c r="F124" s="16"/>
      <c r="G124" s="17"/>
      <c r="H124" s="17"/>
      <c r="I124" s="15"/>
      <c r="J124" s="15"/>
      <c r="K124" s="15"/>
      <c r="L124" s="15"/>
      <c r="M124" s="15"/>
      <c r="N124" s="15"/>
      <c r="O124" s="18"/>
      <c r="P124" s="7"/>
      <c r="Q124" s="7"/>
      <c r="R124" s="7"/>
      <c r="S124" s="8"/>
    </row>
    <row r="125" spans="1:19" s="19" customFormat="1">
      <c r="A125" s="12"/>
      <c r="B125" s="13"/>
      <c r="C125" s="9"/>
      <c r="D125" s="14"/>
      <c r="E125" s="15"/>
      <c r="F125" s="16"/>
      <c r="G125" s="17"/>
      <c r="H125" s="17"/>
      <c r="I125" s="15"/>
      <c r="J125" s="15"/>
      <c r="K125" s="15"/>
      <c r="L125" s="15"/>
      <c r="M125" s="15"/>
      <c r="N125" s="15"/>
      <c r="O125" s="18"/>
      <c r="P125" s="7"/>
      <c r="Q125" s="7"/>
      <c r="R125" s="7"/>
      <c r="S125" s="8"/>
    </row>
    <row r="126" spans="1:19" s="19" customFormat="1">
      <c r="A126" s="12"/>
      <c r="B126" s="13"/>
      <c r="C126" s="9"/>
      <c r="D126" s="14"/>
      <c r="E126" s="15"/>
      <c r="F126" s="16"/>
      <c r="G126" s="17"/>
      <c r="H126" s="17"/>
      <c r="I126" s="15"/>
      <c r="J126" s="15"/>
      <c r="K126" s="15"/>
      <c r="L126" s="15"/>
      <c r="M126" s="15"/>
      <c r="N126" s="15"/>
      <c r="O126" s="18"/>
      <c r="P126" s="7"/>
      <c r="Q126" s="7"/>
      <c r="R126" s="7"/>
      <c r="S126" s="8"/>
    </row>
    <row r="127" spans="1:19" s="19" customFormat="1">
      <c r="A127" s="12"/>
      <c r="B127" s="13"/>
      <c r="C127" s="9"/>
      <c r="D127" s="14"/>
      <c r="E127" s="15"/>
      <c r="F127" s="16"/>
      <c r="G127" s="17"/>
      <c r="H127" s="17"/>
      <c r="I127" s="15"/>
      <c r="J127" s="15"/>
      <c r="K127" s="15"/>
      <c r="L127" s="15"/>
      <c r="M127" s="15"/>
      <c r="N127" s="15"/>
      <c r="O127" s="18"/>
      <c r="P127" s="7"/>
      <c r="Q127" s="7"/>
      <c r="R127" s="7"/>
      <c r="S127" s="8"/>
    </row>
    <row r="128" spans="1:19" s="19" customFormat="1">
      <c r="A128" s="12"/>
      <c r="B128" s="13"/>
      <c r="C128" s="9"/>
      <c r="D128" s="14"/>
      <c r="E128" s="15"/>
      <c r="F128" s="16"/>
      <c r="G128" s="17"/>
      <c r="H128" s="17"/>
      <c r="I128" s="15"/>
      <c r="J128" s="15"/>
      <c r="K128" s="15"/>
      <c r="L128" s="15"/>
      <c r="M128" s="15"/>
      <c r="N128" s="15"/>
      <c r="O128" s="18"/>
      <c r="P128" s="7"/>
      <c r="Q128" s="7"/>
      <c r="R128" s="7"/>
      <c r="S128" s="8"/>
    </row>
    <row r="129" spans="1:19" s="19" customFormat="1">
      <c r="A129" s="12"/>
      <c r="B129" s="13"/>
      <c r="C129" s="9"/>
      <c r="D129" s="14"/>
      <c r="E129" s="15"/>
      <c r="F129" s="16"/>
      <c r="G129" s="17"/>
      <c r="H129" s="17"/>
      <c r="I129" s="15"/>
      <c r="J129" s="15"/>
      <c r="K129" s="15"/>
      <c r="L129" s="15"/>
      <c r="M129" s="15"/>
      <c r="N129" s="15"/>
      <c r="O129" s="18"/>
      <c r="P129" s="7"/>
      <c r="Q129" s="7"/>
      <c r="R129" s="7"/>
      <c r="S129" s="8"/>
    </row>
    <row r="130" spans="1:19" s="19" customFormat="1">
      <c r="A130" s="12"/>
      <c r="B130" s="13"/>
      <c r="C130" s="9"/>
      <c r="D130" s="14"/>
      <c r="E130" s="15"/>
      <c r="F130" s="16"/>
      <c r="G130" s="17"/>
      <c r="H130" s="17"/>
      <c r="I130" s="15"/>
      <c r="J130" s="15"/>
      <c r="K130" s="15"/>
      <c r="L130" s="15"/>
      <c r="M130" s="15"/>
      <c r="N130" s="15"/>
      <c r="O130" s="18"/>
      <c r="P130" s="7"/>
      <c r="Q130" s="7"/>
      <c r="R130" s="7"/>
      <c r="S130" s="8"/>
    </row>
    <row r="131" spans="1:19" s="19" customFormat="1">
      <c r="A131" s="12"/>
      <c r="B131" s="13"/>
      <c r="C131" s="9"/>
      <c r="D131" s="14"/>
      <c r="E131" s="15"/>
      <c r="F131" s="16"/>
      <c r="G131" s="17"/>
      <c r="H131" s="17"/>
      <c r="I131" s="15"/>
      <c r="J131" s="15"/>
      <c r="K131" s="15"/>
      <c r="L131" s="15"/>
      <c r="M131" s="15"/>
      <c r="N131" s="15"/>
      <c r="O131" s="18"/>
      <c r="P131" s="7"/>
      <c r="Q131" s="7"/>
      <c r="R131" s="7"/>
      <c r="S131" s="8"/>
    </row>
    <row r="132" spans="1:19" s="19" customFormat="1">
      <c r="A132" s="12"/>
      <c r="B132" s="13"/>
      <c r="C132" s="9"/>
      <c r="D132" s="14"/>
      <c r="E132" s="15"/>
      <c r="F132" s="16"/>
      <c r="G132" s="17"/>
      <c r="H132" s="17"/>
      <c r="I132" s="15"/>
      <c r="J132" s="15"/>
      <c r="K132" s="15"/>
      <c r="L132" s="15"/>
      <c r="M132" s="15"/>
      <c r="N132" s="15"/>
      <c r="O132" s="18"/>
      <c r="P132" s="7"/>
      <c r="Q132" s="7"/>
      <c r="R132" s="7"/>
      <c r="S132" s="8"/>
    </row>
    <row r="133" spans="1:19" s="19" customFormat="1">
      <c r="A133" s="12"/>
      <c r="B133" s="13"/>
      <c r="C133" s="9"/>
      <c r="D133" s="14"/>
      <c r="E133" s="15"/>
      <c r="F133" s="16"/>
      <c r="G133" s="17"/>
      <c r="H133" s="17"/>
      <c r="I133" s="15"/>
      <c r="J133" s="15"/>
      <c r="K133" s="15"/>
      <c r="L133" s="15"/>
      <c r="M133" s="15"/>
      <c r="N133" s="15"/>
      <c r="O133" s="18"/>
      <c r="P133" s="7"/>
      <c r="Q133" s="7"/>
      <c r="R133" s="7"/>
      <c r="S133" s="8"/>
    </row>
    <row r="134" spans="1:19" s="19" customFormat="1">
      <c r="A134" s="12"/>
      <c r="B134" s="13"/>
      <c r="C134" s="9"/>
      <c r="D134" s="14"/>
      <c r="E134" s="15"/>
      <c r="F134" s="16"/>
      <c r="G134" s="17"/>
      <c r="H134" s="17"/>
      <c r="I134" s="15"/>
      <c r="J134" s="15"/>
      <c r="K134" s="15"/>
      <c r="L134" s="15"/>
      <c r="M134" s="15"/>
      <c r="N134" s="15"/>
      <c r="O134" s="18"/>
      <c r="P134" s="7"/>
      <c r="Q134" s="7"/>
      <c r="R134" s="7"/>
      <c r="S134" s="8"/>
    </row>
    <row r="135" spans="1:19" s="19" customFormat="1">
      <c r="A135" s="12"/>
      <c r="B135" s="13"/>
      <c r="C135" s="9"/>
      <c r="D135" s="14"/>
      <c r="E135" s="15"/>
      <c r="F135" s="16"/>
      <c r="G135" s="17"/>
      <c r="H135" s="17"/>
      <c r="I135" s="15"/>
      <c r="J135" s="15"/>
      <c r="K135" s="15"/>
      <c r="L135" s="15"/>
      <c r="M135" s="15"/>
      <c r="N135" s="15"/>
      <c r="O135" s="18"/>
      <c r="P135" s="7"/>
      <c r="Q135" s="7"/>
      <c r="R135" s="7"/>
      <c r="S135" s="8"/>
    </row>
    <row r="136" spans="1:19" s="19" customFormat="1">
      <c r="A136" s="12"/>
      <c r="B136" s="13"/>
      <c r="C136" s="9"/>
      <c r="D136" s="14"/>
      <c r="E136" s="15"/>
      <c r="F136" s="16"/>
      <c r="G136" s="17"/>
      <c r="H136" s="17"/>
      <c r="I136" s="15"/>
      <c r="J136" s="15"/>
      <c r="K136" s="15"/>
      <c r="L136" s="15"/>
      <c r="M136" s="15"/>
      <c r="N136" s="15"/>
      <c r="O136" s="18"/>
      <c r="P136" s="7"/>
      <c r="Q136" s="7"/>
      <c r="R136" s="7"/>
      <c r="S136" s="8"/>
    </row>
    <row r="137" spans="1:19" s="19" customFormat="1">
      <c r="A137" s="12"/>
      <c r="B137" s="13"/>
      <c r="C137" s="9"/>
      <c r="D137" s="14"/>
      <c r="E137" s="15"/>
      <c r="F137" s="16"/>
      <c r="G137" s="17"/>
      <c r="H137" s="17"/>
      <c r="I137" s="15"/>
      <c r="J137" s="15"/>
      <c r="K137" s="15"/>
      <c r="L137" s="15"/>
      <c r="M137" s="15"/>
      <c r="N137" s="15"/>
      <c r="O137" s="18"/>
      <c r="P137" s="7"/>
      <c r="Q137" s="7"/>
      <c r="R137" s="7"/>
      <c r="S137" s="8"/>
    </row>
  </sheetData>
  <mergeCells count="23">
    <mergeCell ref="N1:S1"/>
    <mergeCell ref="S5:S8"/>
    <mergeCell ref="E6:E8"/>
    <mergeCell ref="F6:F8"/>
    <mergeCell ref="G6:G8"/>
    <mergeCell ref="H6:H8"/>
    <mergeCell ref="I6:J7"/>
    <mergeCell ref="K6:K8"/>
    <mergeCell ref="L6:L8"/>
    <mergeCell ref="M6:M8"/>
    <mergeCell ref="N6:N8"/>
    <mergeCell ref="B2:S3"/>
    <mergeCell ref="Q5:Q8"/>
    <mergeCell ref="R5:R8"/>
    <mergeCell ref="A93:H93"/>
    <mergeCell ref="A5:A8"/>
    <mergeCell ref="B5:B8"/>
    <mergeCell ref="C5:C8"/>
    <mergeCell ref="E5:O5"/>
    <mergeCell ref="P5:P8"/>
    <mergeCell ref="O6:O8"/>
    <mergeCell ref="D5:D8"/>
    <mergeCell ref="A29:A30"/>
  </mergeCells>
  <phoneticPr fontId="5" type="noConversion"/>
  <pageMargins left="0.78740157480314965" right="0.78740157480314965" top="1.1811023622047245" bottom="0.39370078740157483" header="0" footer="0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Админ</cp:lastModifiedBy>
  <cp:lastPrinted>2012-07-24T12:27:09Z</cp:lastPrinted>
  <dcterms:created xsi:type="dcterms:W3CDTF">2012-07-16T05:29:15Z</dcterms:created>
  <dcterms:modified xsi:type="dcterms:W3CDTF">2016-09-30T11:10:56Z</dcterms:modified>
</cp:coreProperties>
</file>