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iя\Desktop\30.01.2017\14 30.01.2017 Додатк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47" i="1" l="1"/>
  <c r="P24" i="1"/>
  <c r="P52" i="1" l="1"/>
  <c r="Q52" i="1" l="1"/>
  <c r="P40" i="1"/>
  <c r="P41" i="1"/>
  <c r="P42" i="1"/>
  <c r="P43" i="1"/>
  <c r="P44" i="1"/>
  <c r="P45" i="1"/>
  <c r="Q45" i="1" s="1"/>
  <c r="P46" i="1"/>
  <c r="P48" i="1"/>
  <c r="P49" i="1"/>
  <c r="P50" i="1"/>
  <c r="P51" i="1"/>
  <c r="P53" i="1"/>
  <c r="P54" i="1"/>
  <c r="Q54" i="1" s="1"/>
  <c r="R54" i="1" s="1"/>
  <c r="P55" i="1"/>
  <c r="Q55" i="1" s="1"/>
  <c r="P56" i="1"/>
  <c r="P57" i="1"/>
  <c r="P58" i="1"/>
  <c r="P59" i="1"/>
  <c r="P60" i="1"/>
  <c r="Q60" i="1" s="1"/>
  <c r="P61" i="1"/>
  <c r="P62" i="1"/>
  <c r="P63" i="1"/>
  <c r="P64" i="1"/>
  <c r="P65" i="1"/>
  <c r="P66" i="1"/>
  <c r="P67" i="1"/>
  <c r="P68" i="1"/>
  <c r="P69" i="1"/>
  <c r="P70" i="1"/>
  <c r="P71" i="1"/>
  <c r="P72" i="1"/>
  <c r="Q72" i="1" s="1"/>
  <c r="P73" i="1"/>
  <c r="Q73" i="1" s="1"/>
  <c r="P74" i="1"/>
  <c r="P39" i="1"/>
  <c r="P11" i="1"/>
  <c r="P12" i="1"/>
  <c r="P13" i="1"/>
  <c r="P14" i="1"/>
  <c r="Q14" i="1" s="1"/>
  <c r="P15" i="1"/>
  <c r="Q15" i="1" s="1"/>
  <c r="P16" i="1"/>
  <c r="P17" i="1"/>
  <c r="P18" i="1"/>
  <c r="P19" i="1"/>
  <c r="P20" i="1"/>
  <c r="P21" i="1"/>
  <c r="P22" i="1"/>
  <c r="P23" i="1"/>
  <c r="P25" i="1"/>
  <c r="Q25" i="1" s="1"/>
  <c r="P26" i="1"/>
  <c r="P27" i="1"/>
  <c r="P28" i="1"/>
  <c r="P29" i="1"/>
  <c r="P30" i="1"/>
  <c r="P31" i="1"/>
  <c r="P32" i="1"/>
  <c r="P33" i="1"/>
  <c r="P34" i="1"/>
  <c r="Q34" i="1" s="1"/>
  <c r="P35" i="1"/>
  <c r="P10" i="1"/>
  <c r="R25" i="1" l="1"/>
  <c r="S25" i="1" s="1"/>
  <c r="R15" i="1"/>
  <c r="R45" i="1"/>
  <c r="S45" i="1" s="1"/>
  <c r="Q33" i="1"/>
  <c r="R33" i="1" s="1"/>
  <c r="S33" i="1" s="1"/>
  <c r="Q19" i="1"/>
  <c r="R19" i="1" s="1"/>
  <c r="S19" i="1" s="1"/>
  <c r="Q43" i="1"/>
  <c r="R43" i="1" s="1"/>
  <c r="S43" i="1" s="1"/>
  <c r="S54" i="1"/>
  <c r="Q30" i="1"/>
  <c r="R30" i="1" s="1"/>
  <c r="S30" i="1" s="1"/>
  <c r="Q22" i="1"/>
  <c r="R22" i="1" s="1"/>
  <c r="Q39" i="1"/>
  <c r="R39" i="1" s="1"/>
  <c r="S39" i="1" s="1"/>
  <c r="Q69" i="1"/>
  <c r="R69" i="1" s="1"/>
  <c r="Q63" i="1"/>
  <c r="R63" i="1" s="1"/>
  <c r="Q59" i="1"/>
  <c r="R59" i="1" s="1"/>
  <c r="Q50" i="1"/>
  <c r="R50" i="1" s="1"/>
  <c r="S50" i="1" s="1"/>
  <c r="R72" i="1"/>
  <c r="S72" i="1" s="1"/>
  <c r="S15" i="1"/>
  <c r="Q10" i="1"/>
  <c r="Q31" i="1"/>
  <c r="Q27" i="1"/>
  <c r="R27" i="1" s="1"/>
  <c r="S27" i="1" s="1"/>
  <c r="Q23" i="1"/>
  <c r="Q20" i="1"/>
  <c r="R20" i="1" s="1"/>
  <c r="S20" i="1" s="1"/>
  <c r="Q18" i="1"/>
  <c r="Q11" i="1"/>
  <c r="R11" i="1" s="1"/>
  <c r="S11" i="1" s="1"/>
  <c r="Q71" i="1"/>
  <c r="R71" i="1" s="1"/>
  <c r="Q66" i="1"/>
  <c r="R66" i="1" s="1"/>
  <c r="Q62" i="1"/>
  <c r="R62" i="1" s="1"/>
  <c r="Q57" i="1"/>
  <c r="R57" i="1" s="1"/>
  <c r="S57" i="1" s="1"/>
  <c r="Q53" i="1"/>
  <c r="Q51" i="1"/>
  <c r="R51" i="1" s="1"/>
  <c r="Q48" i="1"/>
  <c r="R48" i="1" s="1"/>
  <c r="Q44" i="1"/>
  <c r="Q40" i="1"/>
  <c r="R40" i="1" s="1"/>
  <c r="Q35" i="1"/>
  <c r="R34" i="1"/>
  <c r="S34" i="1" s="1"/>
  <c r="Q29" i="1"/>
  <c r="R29" i="1" s="1"/>
  <c r="S29" i="1" s="1"/>
  <c r="Q13" i="1"/>
  <c r="R13" i="1" s="1"/>
  <c r="S13" i="1" s="1"/>
  <c r="Q12" i="1"/>
  <c r="R12" i="1" s="1"/>
  <c r="S12" i="1" s="1"/>
  <c r="Q28" i="1"/>
  <c r="R28" i="1" s="1"/>
  <c r="R73" i="1"/>
  <c r="S73" i="1" s="1"/>
  <c r="Q68" i="1"/>
  <c r="R68" i="1" s="1"/>
  <c r="R60" i="1"/>
  <c r="S60" i="1" s="1"/>
  <c r="Q61" i="1"/>
  <c r="R55" i="1"/>
  <c r="S55" i="1" s="1"/>
  <c r="Q42" i="1"/>
  <c r="R42" i="1" s="1"/>
  <c r="Q41" i="1"/>
  <c r="R41" i="1" s="1"/>
  <c r="S41" i="1" s="1"/>
  <c r="Q21" i="1"/>
  <c r="Q17" i="1"/>
  <c r="R17" i="1" s="1"/>
  <c r="S17" i="1" s="1"/>
  <c r="Q16" i="1"/>
  <c r="R16" i="1" s="1"/>
  <c r="S16" i="1" s="1"/>
  <c r="R14" i="1"/>
  <c r="S14" i="1" s="1"/>
  <c r="Q26" i="1"/>
  <c r="R26" i="1" s="1"/>
  <c r="S26" i="1" s="1"/>
  <c r="R52" i="1"/>
  <c r="S52" i="1" s="1"/>
  <c r="Q58" i="1"/>
  <c r="Q49" i="1"/>
  <c r="R49" i="1" s="1"/>
  <c r="S49" i="1" s="1"/>
  <c r="Q24" i="1"/>
  <c r="R24" i="1" s="1"/>
  <c r="Q32" i="1"/>
  <c r="R32" i="1" s="1"/>
  <c r="S32" i="1" s="1"/>
  <c r="Q74" i="1"/>
  <c r="R74" i="1" s="1"/>
  <c r="Q70" i="1"/>
  <c r="R70" i="1" s="1"/>
  <c r="Q67" i="1"/>
  <c r="R67" i="1" s="1"/>
  <c r="Q46" i="1"/>
  <c r="R46" i="1" s="1"/>
  <c r="S46" i="1" s="1"/>
  <c r="Q47" i="1"/>
  <c r="R47" i="1" s="1"/>
  <c r="Q56" i="1"/>
  <c r="Q65" i="1"/>
  <c r="R65" i="1" s="1"/>
  <c r="Q64" i="1"/>
  <c r="R64" i="1" s="1"/>
  <c r="S64" i="1" s="1"/>
  <c r="S74" i="1" l="1"/>
  <c r="S24" i="1"/>
  <c r="S63" i="1"/>
  <c r="S66" i="1"/>
  <c r="R44" i="1"/>
  <c r="S44" i="1" s="1"/>
  <c r="R10" i="1"/>
  <c r="S10" i="1" s="1"/>
  <c r="S59" i="1"/>
  <c r="S69" i="1"/>
  <c r="S48" i="1"/>
  <c r="S40" i="1"/>
  <c r="R53" i="1"/>
  <c r="S53" i="1" s="1"/>
  <c r="S62" i="1"/>
  <c r="S71" i="1"/>
  <c r="S22" i="1"/>
  <c r="R18" i="1"/>
  <c r="S18" i="1" s="1"/>
  <c r="R23" i="1"/>
  <c r="S23" i="1" s="1"/>
  <c r="R31" i="1"/>
  <c r="S31" i="1" s="1"/>
  <c r="S51" i="1"/>
  <c r="R35" i="1"/>
  <c r="S35" i="1" s="1"/>
  <c r="S28" i="1"/>
  <c r="S68" i="1"/>
  <c r="S67" i="1"/>
  <c r="R61" i="1"/>
  <c r="S61" i="1" s="1"/>
  <c r="S42" i="1"/>
  <c r="R21" i="1"/>
  <c r="S21" i="1" s="1"/>
  <c r="R58" i="1"/>
  <c r="S58" i="1" s="1"/>
  <c r="S70" i="1"/>
  <c r="S47" i="1"/>
  <c r="R56" i="1"/>
  <c r="S56" i="1" s="1"/>
  <c r="S65" i="1"/>
</calcChain>
</file>

<file path=xl/sharedStrings.xml><?xml version="1.0" encoding="utf-8"?>
<sst xmlns="http://schemas.openxmlformats.org/spreadsheetml/2006/main" count="92" uniqueCount="50">
  <si>
    <t>єдиний податок 5%</t>
  </si>
  <si>
    <t>Базарна площа</t>
  </si>
  <si>
    <t>83 А</t>
  </si>
  <si>
    <t>8 А</t>
  </si>
  <si>
    <t>8 Б</t>
  </si>
  <si>
    <t>17 А</t>
  </si>
  <si>
    <t>номер будин-ку</t>
  </si>
  <si>
    <t>рентабе-льність 5%</t>
  </si>
  <si>
    <t>енерго-постача-ння ліфтів</t>
  </si>
  <si>
    <t>освітле-ння місць загально-го користу-вання і підвалів</t>
  </si>
  <si>
    <t>поточ-ний ремонт констру-ктивних елемен-тів</t>
  </si>
  <si>
    <t>обслуго-вування димовен-тиляцій-них каналів</t>
  </si>
  <si>
    <t>техніч-не обслу-говува-ння ліфтів</t>
  </si>
  <si>
    <t>обслуго-вування систем диспет-чериза-ції</t>
  </si>
  <si>
    <t>прибира-ння підвалу, тех. поверхів, та покрівлі</t>
  </si>
  <si>
    <t>прибира-ння прибуди-нкової терито-рії</t>
  </si>
  <si>
    <r>
      <t>загаль-на площа будин-ку, м</t>
    </r>
    <r>
      <rPr>
        <vertAlign val="superscript"/>
        <sz val="8"/>
        <rFont val="Times New Roman"/>
        <family val="1"/>
        <charset val="204"/>
      </rPr>
      <t>2</t>
    </r>
  </si>
  <si>
    <t>Керуючий справами виконкому</t>
  </si>
  <si>
    <t>Л.Г. Сосненко</t>
  </si>
  <si>
    <t>вул.Аптекарська</t>
  </si>
  <si>
    <t>вул.Петра Калнишевського</t>
  </si>
  <si>
    <r>
      <t>Назва послуг з утримання будиків і споруд та прибудинкових територій, грн./м</t>
    </r>
    <r>
      <rPr>
        <vertAlign val="superscript"/>
        <sz val="10"/>
        <rFont val="Calibri"/>
        <family val="2"/>
        <charset val="204"/>
      </rPr>
      <t>²</t>
    </r>
  </si>
  <si>
    <t>№ зп</t>
  </si>
  <si>
    <t>Назва вулиці</t>
  </si>
  <si>
    <t>усього</t>
  </si>
  <si>
    <t>у т.ч. АДС</t>
  </si>
  <si>
    <r>
      <t>усього собівар-тість, грн./м</t>
    </r>
    <r>
      <rPr>
        <vertAlign val="superscript"/>
        <sz val="8"/>
        <rFont val="Calibri"/>
        <family val="2"/>
        <charset val="204"/>
      </rPr>
      <t>²</t>
    </r>
  </si>
  <si>
    <r>
      <t>тариф, грн./м</t>
    </r>
    <r>
      <rPr>
        <vertAlign val="superscript"/>
        <sz val="8"/>
        <rFont val="Calibri"/>
        <family val="2"/>
        <charset val="204"/>
      </rPr>
      <t>²</t>
    </r>
  </si>
  <si>
    <t>вул. Коржівська</t>
  </si>
  <si>
    <t>вул. Коржівська (1 поверх)</t>
  </si>
  <si>
    <t>вул. Покровський узвіз</t>
  </si>
  <si>
    <t>вул. Шкурата</t>
  </si>
  <si>
    <t>вул. Вознесенська</t>
  </si>
  <si>
    <t>Продовження додатка 3</t>
  </si>
  <si>
    <t>2 пров. Западинської</t>
  </si>
  <si>
    <t>вул. Аптекарська</t>
  </si>
  <si>
    <t>1 пров. Аптекарської</t>
  </si>
  <si>
    <t>вул. Петра Калнишевського</t>
  </si>
  <si>
    <r>
      <t xml:space="preserve">вул. Петра Калнишевсько-го </t>
    </r>
    <r>
      <rPr>
        <sz val="9"/>
        <rFont val="Times New Roman"/>
        <family val="1"/>
        <charset val="204"/>
      </rPr>
      <t>(1 поверх)</t>
    </r>
  </si>
  <si>
    <t>вул. Петра Калнишевсько-го (1 поверх)</t>
  </si>
  <si>
    <t>вул. Пушкіна</t>
  </si>
  <si>
    <t>вул. Курилова</t>
  </si>
  <si>
    <t>вул. Руденка</t>
  </si>
  <si>
    <t>вул. Руденка (1 поверх)</t>
  </si>
  <si>
    <t>вул. Миколаївська</t>
  </si>
  <si>
    <t>вул. Соборна</t>
  </si>
  <si>
    <t>ТО внутрішньобудин-кових систем: хол.водопостача-ння, водовідведення, теплопостачання, зливової каналізації</t>
  </si>
  <si>
    <t>розчищен-ня снігу, посипання частини прибуд.те-риторії, призначе-ної для проходу та проїзду, протиож. сумішами</t>
  </si>
  <si>
    <t>ТАРИФИ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послуги з утримання будинків і споруд та прибудинкових територій,  які надає населенню приватне підприємство "Наш дім"</t>
  </si>
  <si>
    <t>Додаток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 рішення виконкому міської ради 30.01.2017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</si>
</sst>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vertAlign val="superscript"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name val="Calibri"/>
      <family val="2"/>
      <charset val="204"/>
    </font>
    <font>
      <vertAlign val="superscript"/>
      <sz val="8"/>
      <name val="Calibri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/>
    <xf numFmtId="2" fontId="2" fillId="0" borderId="1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5" fontId="8" fillId="0" borderId="0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center" wrapText="1" shrinkToFit="1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/>
    <xf numFmtId="165" fontId="2" fillId="0" borderId="0" xfId="0" applyNumberFormat="1" applyFont="1" applyBorder="1"/>
    <xf numFmtId="0" fontId="9" fillId="0" borderId="0" xfId="0" applyFont="1" applyBorder="1"/>
    <xf numFmtId="0" fontId="6" fillId="0" borderId="0" xfId="0" applyFont="1" applyAlignment="1"/>
    <xf numFmtId="165" fontId="10" fillId="0" borderId="0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65" fontId="1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 shrinkToFi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workbookViewId="0">
      <selection activeCell="N1" sqref="N1:S1"/>
    </sheetView>
  </sheetViews>
  <sheetFormatPr defaultColWidth="9.140625" defaultRowHeight="12.75" x14ac:dyDescent="0.2"/>
  <cols>
    <col min="1" max="1" width="2.85546875" style="13" customWidth="1"/>
    <col min="2" max="2" width="22.5703125" style="13" customWidth="1"/>
    <col min="3" max="3" width="5.28515625" style="13" customWidth="1"/>
    <col min="4" max="4" width="6.140625" style="13" customWidth="1"/>
    <col min="5" max="5" width="6.85546875" style="13" customWidth="1"/>
    <col min="6" max="6" width="7.140625" style="13" customWidth="1"/>
    <col min="7" max="7" width="5.85546875" style="13" customWidth="1"/>
    <col min="8" max="8" width="6.42578125" style="13" customWidth="1"/>
    <col min="9" max="9" width="6.85546875" style="13" customWidth="1"/>
    <col min="10" max="10" width="7.42578125" style="13" customWidth="1"/>
    <col min="11" max="11" width="7" style="13" customWidth="1"/>
    <col min="12" max="12" width="6.28515625" style="13" customWidth="1"/>
    <col min="13" max="13" width="8.42578125" style="13" customWidth="1"/>
    <col min="14" max="15" width="6.5703125" style="13" customWidth="1"/>
    <col min="16" max="16" width="6.7109375" style="13" customWidth="1"/>
    <col min="17" max="17" width="6.5703125" style="13" customWidth="1"/>
    <col min="18" max="18" width="6.28515625" style="13" customWidth="1"/>
    <col min="19" max="19" width="6.42578125" style="13" customWidth="1"/>
    <col min="20" max="20" width="9.7109375" style="13" customWidth="1"/>
    <col min="21" max="21" width="10.5703125" style="13" customWidth="1"/>
    <col min="22" max="22" width="14.28515625" style="13" customWidth="1"/>
    <col min="23" max="16384" width="9.140625" style="13"/>
  </cols>
  <sheetData>
    <row r="1" spans="1:33" ht="70.5" customHeight="1" x14ac:dyDescent="0.2">
      <c r="N1" s="49" t="s">
        <v>49</v>
      </c>
      <c r="O1" s="49"/>
      <c r="P1" s="49"/>
      <c r="Q1" s="49"/>
      <c r="R1" s="49"/>
      <c r="S1" s="49"/>
      <c r="T1" s="19"/>
      <c r="U1" s="19"/>
    </row>
    <row r="2" spans="1:33" ht="14.25" customHeight="1" x14ac:dyDescent="0.2">
      <c r="B2" s="54" t="s">
        <v>48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20"/>
      <c r="U2" s="20"/>
    </row>
    <row r="3" spans="1:33" ht="26.25" customHeight="1" x14ac:dyDescent="0.2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20"/>
      <c r="U3" s="20"/>
    </row>
    <row r="5" spans="1:33" ht="12.75" customHeight="1" x14ac:dyDescent="0.2">
      <c r="A5" s="42" t="s">
        <v>22</v>
      </c>
      <c r="B5" s="42" t="s">
        <v>23</v>
      </c>
      <c r="C5" s="42" t="s">
        <v>6</v>
      </c>
      <c r="D5" s="43" t="s">
        <v>16</v>
      </c>
      <c r="E5" s="47" t="s">
        <v>21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3" t="s">
        <v>26</v>
      </c>
      <c r="Q5" s="43" t="s">
        <v>7</v>
      </c>
      <c r="R5" s="43" t="s">
        <v>0</v>
      </c>
      <c r="S5" s="43" t="s">
        <v>27</v>
      </c>
      <c r="T5" s="22"/>
      <c r="U5" s="22"/>
    </row>
    <row r="6" spans="1:33" x14ac:dyDescent="0.2">
      <c r="A6" s="42"/>
      <c r="B6" s="42"/>
      <c r="C6" s="42"/>
      <c r="D6" s="44"/>
      <c r="E6" s="42" t="s">
        <v>15</v>
      </c>
      <c r="F6" s="42" t="s">
        <v>14</v>
      </c>
      <c r="G6" s="42" t="s">
        <v>12</v>
      </c>
      <c r="H6" s="42" t="s">
        <v>13</v>
      </c>
      <c r="I6" s="50" t="s">
        <v>46</v>
      </c>
      <c r="J6" s="51"/>
      <c r="K6" s="42" t="s">
        <v>11</v>
      </c>
      <c r="L6" s="42" t="s">
        <v>10</v>
      </c>
      <c r="M6" s="42" t="s">
        <v>47</v>
      </c>
      <c r="N6" s="42" t="s">
        <v>9</v>
      </c>
      <c r="O6" s="42" t="s">
        <v>8</v>
      </c>
      <c r="P6" s="44"/>
      <c r="Q6" s="44"/>
      <c r="R6" s="44"/>
      <c r="S6" s="44"/>
      <c r="T6" s="22"/>
      <c r="U6" s="22"/>
    </row>
    <row r="7" spans="1:33" ht="77.25" customHeight="1" x14ac:dyDescent="0.2">
      <c r="A7" s="42"/>
      <c r="B7" s="42"/>
      <c r="C7" s="42"/>
      <c r="D7" s="44"/>
      <c r="E7" s="42"/>
      <c r="F7" s="42"/>
      <c r="G7" s="42"/>
      <c r="H7" s="42"/>
      <c r="I7" s="52"/>
      <c r="J7" s="53"/>
      <c r="K7" s="42"/>
      <c r="L7" s="42"/>
      <c r="M7" s="42"/>
      <c r="N7" s="42"/>
      <c r="O7" s="42"/>
      <c r="P7" s="44"/>
      <c r="Q7" s="44"/>
      <c r="R7" s="44"/>
      <c r="S7" s="44"/>
      <c r="T7" s="22"/>
      <c r="U7" s="22"/>
    </row>
    <row r="8" spans="1:33" ht="39" customHeight="1" x14ac:dyDescent="0.2">
      <c r="A8" s="42"/>
      <c r="B8" s="42"/>
      <c r="C8" s="42"/>
      <c r="D8" s="45"/>
      <c r="E8" s="42"/>
      <c r="F8" s="42"/>
      <c r="G8" s="42"/>
      <c r="H8" s="42"/>
      <c r="I8" s="1" t="s">
        <v>24</v>
      </c>
      <c r="J8" s="6" t="s">
        <v>25</v>
      </c>
      <c r="K8" s="42"/>
      <c r="L8" s="42"/>
      <c r="M8" s="42"/>
      <c r="N8" s="42"/>
      <c r="O8" s="42"/>
      <c r="P8" s="45"/>
      <c r="Q8" s="45"/>
      <c r="R8" s="45"/>
      <c r="S8" s="45"/>
      <c r="T8" s="22"/>
      <c r="U8" s="22"/>
    </row>
    <row r="9" spans="1:33" x14ac:dyDescent="0.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23"/>
      <c r="U9" s="2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s="15" customFormat="1" x14ac:dyDescent="0.2">
      <c r="A10" s="7">
        <v>1</v>
      </c>
      <c r="B10" s="7" t="s">
        <v>1</v>
      </c>
      <c r="C10" s="14">
        <v>5</v>
      </c>
      <c r="D10" s="16">
        <v>49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0.70652218314903759</v>
      </c>
      <c r="M10" s="8">
        <v>0</v>
      </c>
      <c r="N10" s="8">
        <v>0</v>
      </c>
      <c r="O10" s="8">
        <v>0</v>
      </c>
      <c r="P10" s="8">
        <f t="shared" ref="P10:P23" si="0">E10+F10+G10+H10+I10+K10+L10+M10+N10+O10</f>
        <v>0.70652218314903759</v>
      </c>
      <c r="Q10" s="8">
        <f>P10*5%</f>
        <v>3.5326109157451879E-2</v>
      </c>
      <c r="R10" s="8">
        <f>(P10+Q10)*5%</f>
        <v>3.7092414615324476E-2</v>
      </c>
      <c r="S10" s="9">
        <f>P10+Q10+R10</f>
        <v>0.77894070692181394</v>
      </c>
      <c r="T10" s="24"/>
      <c r="U10" s="24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1:33" s="15" customFormat="1" x14ac:dyDescent="0.2">
      <c r="A11" s="7">
        <v>2</v>
      </c>
      <c r="B11" s="7" t="s">
        <v>1</v>
      </c>
      <c r="C11" s="14">
        <v>23</v>
      </c>
      <c r="D11" s="16">
        <v>53.4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0.70641622782474789</v>
      </c>
      <c r="M11" s="8">
        <v>0</v>
      </c>
      <c r="N11" s="8">
        <v>0</v>
      </c>
      <c r="O11" s="8">
        <v>0</v>
      </c>
      <c r="P11" s="8">
        <f t="shared" si="0"/>
        <v>0.70641622782474789</v>
      </c>
      <c r="Q11" s="8">
        <f t="shared" ref="Q11:Q35" si="1">P11*5%</f>
        <v>3.5320811391237397E-2</v>
      </c>
      <c r="R11" s="8">
        <f t="shared" ref="R11:R35" si="2">(P11+Q11)*5%</f>
        <v>3.7086851960799271E-2</v>
      </c>
      <c r="S11" s="9">
        <f t="shared" ref="S11:S35" si="3">P11+Q11+R11</f>
        <v>0.77882389117678463</v>
      </c>
      <c r="T11" s="24"/>
      <c r="U11" s="24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1:33" x14ac:dyDescent="0.2">
      <c r="A12" s="7">
        <v>3</v>
      </c>
      <c r="B12" s="7" t="s">
        <v>28</v>
      </c>
      <c r="C12" s="38">
        <v>115</v>
      </c>
      <c r="D12" s="38">
        <v>2143.15</v>
      </c>
      <c r="E12" s="8">
        <v>0.24799790658411655</v>
      </c>
      <c r="F12" s="8">
        <v>4.2876796824464616E-2</v>
      </c>
      <c r="G12" s="8">
        <v>0</v>
      </c>
      <c r="H12" s="8">
        <v>0</v>
      </c>
      <c r="I12" s="8">
        <v>0.63300000000000001</v>
      </c>
      <c r="J12" s="8">
        <v>0.1651</v>
      </c>
      <c r="K12" s="8">
        <v>6.906047959257873E-2</v>
      </c>
      <c r="L12" s="8">
        <v>0.71</v>
      </c>
      <c r="M12" s="8">
        <v>0.20385691082602458</v>
      </c>
      <c r="N12" s="8">
        <v>0.41687936753596949</v>
      </c>
      <c r="O12" s="8">
        <v>0</v>
      </c>
      <c r="P12" s="8">
        <f t="shared" si="0"/>
        <v>2.3236714613631544</v>
      </c>
      <c r="Q12" s="8">
        <f t="shared" si="1"/>
        <v>0.11618357306815773</v>
      </c>
      <c r="R12" s="8">
        <f t="shared" si="2"/>
        <v>0.12199275172156561</v>
      </c>
      <c r="S12" s="9">
        <f t="shared" si="3"/>
        <v>2.5618477861528777</v>
      </c>
      <c r="T12" s="24"/>
      <c r="U12" s="24"/>
      <c r="V12" s="24"/>
      <c r="W12" s="25"/>
      <c r="X12" s="25"/>
      <c r="Y12" s="12"/>
      <c r="Z12" s="12"/>
      <c r="AA12" s="25"/>
      <c r="AB12" s="12"/>
      <c r="AC12" s="25"/>
      <c r="AD12" s="12"/>
      <c r="AE12" s="25"/>
      <c r="AF12" s="12"/>
      <c r="AG12" s="12"/>
    </row>
    <row r="13" spans="1:33" x14ac:dyDescent="0.2">
      <c r="A13" s="7">
        <v>4</v>
      </c>
      <c r="B13" s="7" t="s">
        <v>28</v>
      </c>
      <c r="C13" s="38">
        <v>113</v>
      </c>
      <c r="D13" s="38">
        <v>2129.5</v>
      </c>
      <c r="E13" s="8">
        <v>0.24799790658411652</v>
      </c>
      <c r="F13" s="8">
        <v>4.2876796824464616E-2</v>
      </c>
      <c r="G13" s="8">
        <v>0</v>
      </c>
      <c r="H13" s="8">
        <v>0</v>
      </c>
      <c r="I13" s="8">
        <v>0.63291438241300813</v>
      </c>
      <c r="J13" s="8">
        <v>0.1651</v>
      </c>
      <c r="K13" s="8">
        <v>8.5526092581662147E-2</v>
      </c>
      <c r="L13" s="8">
        <v>0.79181745521242186</v>
      </c>
      <c r="M13" s="8">
        <v>0.20385691082602456</v>
      </c>
      <c r="N13" s="8">
        <v>0.47581566137681686</v>
      </c>
      <c r="O13" s="8">
        <v>0</v>
      </c>
      <c r="P13" s="8">
        <f t="shared" si="0"/>
        <v>2.4808052058185144</v>
      </c>
      <c r="Q13" s="8">
        <f t="shared" si="1"/>
        <v>0.12404026029092573</v>
      </c>
      <c r="R13" s="8">
        <f t="shared" si="2"/>
        <v>0.130242273305472</v>
      </c>
      <c r="S13" s="9">
        <f t="shared" si="3"/>
        <v>2.735087739414912</v>
      </c>
      <c r="T13" s="24"/>
      <c r="U13" s="24"/>
      <c r="V13" s="24"/>
      <c r="W13" s="25"/>
      <c r="X13" s="25"/>
      <c r="Y13" s="12"/>
      <c r="Z13" s="12"/>
      <c r="AA13" s="25"/>
      <c r="AB13" s="12"/>
      <c r="AC13" s="25"/>
      <c r="AD13" s="12"/>
      <c r="AE13" s="25"/>
      <c r="AF13" s="12"/>
      <c r="AG13" s="12"/>
    </row>
    <row r="14" spans="1:33" s="15" customFormat="1" x14ac:dyDescent="0.2">
      <c r="A14" s="7">
        <v>5</v>
      </c>
      <c r="B14" s="7" t="s">
        <v>28</v>
      </c>
      <c r="C14" s="14">
        <v>109</v>
      </c>
      <c r="D14" s="16">
        <v>368.7</v>
      </c>
      <c r="E14" s="8">
        <v>0.2479979065841165</v>
      </c>
      <c r="F14" s="8">
        <v>0</v>
      </c>
      <c r="G14" s="8">
        <v>0</v>
      </c>
      <c r="H14" s="8">
        <v>0</v>
      </c>
      <c r="I14" s="8">
        <v>0.55341859804670401</v>
      </c>
      <c r="J14" s="8">
        <v>0.1651</v>
      </c>
      <c r="K14" s="8">
        <v>7.4636900515957588E-2</v>
      </c>
      <c r="L14" s="8">
        <v>0.82499999999999996</v>
      </c>
      <c r="M14" s="8">
        <v>0.20385691082602456</v>
      </c>
      <c r="N14" s="8">
        <v>0.36000196426354059</v>
      </c>
      <c r="O14" s="8">
        <v>0</v>
      </c>
      <c r="P14" s="8">
        <f t="shared" si="0"/>
        <v>2.2649122802363433</v>
      </c>
      <c r="Q14" s="8">
        <f t="shared" si="1"/>
        <v>0.11324561401181717</v>
      </c>
      <c r="R14" s="8">
        <f t="shared" si="2"/>
        <v>0.11890789471240802</v>
      </c>
      <c r="S14" s="9">
        <f t="shared" si="3"/>
        <v>2.4970657889605681</v>
      </c>
      <c r="T14" s="24"/>
      <c r="U14" s="24"/>
      <c r="V14" s="24"/>
      <c r="W14" s="25"/>
      <c r="X14" s="25"/>
      <c r="Y14" s="12"/>
      <c r="Z14" s="12"/>
      <c r="AA14" s="25"/>
      <c r="AB14" s="12"/>
      <c r="AC14" s="25"/>
      <c r="AD14" s="12"/>
      <c r="AE14" s="25"/>
      <c r="AF14" s="12"/>
      <c r="AG14" s="26"/>
    </row>
    <row r="15" spans="1:33" s="15" customFormat="1" x14ac:dyDescent="0.2">
      <c r="A15" s="7">
        <v>6</v>
      </c>
      <c r="B15" s="7" t="s">
        <v>28</v>
      </c>
      <c r="C15" s="14">
        <v>95</v>
      </c>
      <c r="D15" s="16">
        <v>3367.7</v>
      </c>
      <c r="E15" s="8">
        <v>0.2479979065841165</v>
      </c>
      <c r="F15" s="8">
        <v>4.2876796824464609E-2</v>
      </c>
      <c r="G15" s="8">
        <v>0</v>
      </c>
      <c r="H15" s="8">
        <v>0</v>
      </c>
      <c r="I15" s="8">
        <v>0.63176043454777986</v>
      </c>
      <c r="J15" s="8">
        <v>0.1651</v>
      </c>
      <c r="K15" s="8">
        <v>6.6456729966410388E-2</v>
      </c>
      <c r="L15" s="8">
        <v>0.81875609283821915</v>
      </c>
      <c r="M15" s="8">
        <v>0.20385691082602456</v>
      </c>
      <c r="N15" s="8">
        <v>0.46867418238571973</v>
      </c>
      <c r="O15" s="8">
        <v>0</v>
      </c>
      <c r="P15" s="8">
        <f t="shared" si="0"/>
        <v>2.4803790539727348</v>
      </c>
      <c r="Q15" s="8">
        <f t="shared" si="1"/>
        <v>0.12401895269863675</v>
      </c>
      <c r="R15" s="8">
        <f t="shared" si="2"/>
        <v>0.13021990033356859</v>
      </c>
      <c r="S15" s="9">
        <f t="shared" si="3"/>
        <v>2.7346179070049401</v>
      </c>
      <c r="T15" s="24"/>
      <c r="U15" s="24"/>
      <c r="V15" s="24"/>
      <c r="W15" s="25"/>
      <c r="X15" s="25"/>
      <c r="Y15" s="12"/>
      <c r="Z15" s="12"/>
      <c r="AA15" s="25"/>
      <c r="AB15" s="12"/>
      <c r="AC15" s="25"/>
      <c r="AD15" s="12"/>
      <c r="AE15" s="25"/>
      <c r="AF15" s="12"/>
      <c r="AG15" s="26"/>
    </row>
    <row r="16" spans="1:33" s="15" customFormat="1" x14ac:dyDescent="0.2">
      <c r="A16" s="7">
        <v>7</v>
      </c>
      <c r="B16" s="7" t="s">
        <v>28</v>
      </c>
      <c r="C16" s="14">
        <v>94</v>
      </c>
      <c r="D16" s="16">
        <v>2742.15</v>
      </c>
      <c r="E16" s="8">
        <v>0.24799790658411658</v>
      </c>
      <c r="F16" s="8">
        <v>4.2876796824464623E-2</v>
      </c>
      <c r="G16" s="8">
        <v>0</v>
      </c>
      <c r="H16" s="8">
        <v>0</v>
      </c>
      <c r="I16" s="8">
        <v>0.65758562689824551</v>
      </c>
      <c r="J16" s="8">
        <v>0.1651</v>
      </c>
      <c r="K16" s="8">
        <v>8.2728326425953722E-2</v>
      </c>
      <c r="L16" s="8">
        <v>0.78714988367161398</v>
      </c>
      <c r="M16" s="8">
        <v>0.20385691082602453</v>
      </c>
      <c r="N16" s="8">
        <v>0.46609261143270581</v>
      </c>
      <c r="O16" s="8">
        <v>0</v>
      </c>
      <c r="P16" s="8">
        <f t="shared" si="0"/>
        <v>2.4882880626631247</v>
      </c>
      <c r="Q16" s="8">
        <f t="shared" si="1"/>
        <v>0.12441440313315624</v>
      </c>
      <c r="R16" s="8">
        <f t="shared" si="2"/>
        <v>0.13063512328981405</v>
      </c>
      <c r="S16" s="9">
        <f t="shared" si="3"/>
        <v>2.7433375890860954</v>
      </c>
      <c r="T16" s="24"/>
      <c r="U16" s="24"/>
      <c r="V16" s="24"/>
      <c r="W16" s="25"/>
      <c r="X16" s="25"/>
      <c r="Y16" s="12"/>
      <c r="Z16" s="12"/>
      <c r="AA16" s="25"/>
      <c r="AB16" s="12"/>
      <c r="AC16" s="25"/>
      <c r="AD16" s="12"/>
      <c r="AE16" s="25"/>
      <c r="AF16" s="12"/>
      <c r="AG16" s="26"/>
    </row>
    <row r="17" spans="1:33" s="15" customFormat="1" x14ac:dyDescent="0.2">
      <c r="A17" s="7">
        <v>8</v>
      </c>
      <c r="B17" s="7" t="s">
        <v>28</v>
      </c>
      <c r="C17" s="14">
        <v>85</v>
      </c>
      <c r="D17" s="16">
        <v>921</v>
      </c>
      <c r="E17" s="8">
        <v>0.24799790658411647</v>
      </c>
      <c r="F17" s="8">
        <v>4.2876796824464623E-2</v>
      </c>
      <c r="G17" s="8">
        <v>0</v>
      </c>
      <c r="H17" s="8">
        <v>0</v>
      </c>
      <c r="I17" s="8">
        <v>0.65</v>
      </c>
      <c r="J17" s="8">
        <v>0.1651</v>
      </c>
      <c r="K17" s="8">
        <v>9.322534038743456E-2</v>
      </c>
      <c r="L17" s="8">
        <v>0.86</v>
      </c>
      <c r="M17" s="8">
        <v>0.20385691082602456</v>
      </c>
      <c r="N17" s="8">
        <v>0.40522972931420076</v>
      </c>
      <c r="O17" s="8">
        <v>0</v>
      </c>
      <c r="P17" s="8">
        <f t="shared" si="0"/>
        <v>2.5031866839362409</v>
      </c>
      <c r="Q17" s="8">
        <f t="shared" si="1"/>
        <v>0.12515933419681205</v>
      </c>
      <c r="R17" s="8">
        <f t="shared" si="2"/>
        <v>0.13141730090665266</v>
      </c>
      <c r="S17" s="9">
        <f t="shared" si="3"/>
        <v>2.7597633190397057</v>
      </c>
      <c r="T17" s="24"/>
      <c r="U17" s="24"/>
      <c r="V17" s="24"/>
      <c r="W17" s="25"/>
      <c r="X17" s="25"/>
      <c r="Y17" s="12"/>
      <c r="Z17" s="12"/>
      <c r="AA17" s="25"/>
      <c r="AB17" s="12"/>
      <c r="AC17" s="25"/>
      <c r="AD17" s="12"/>
      <c r="AE17" s="25"/>
      <c r="AF17" s="12"/>
      <c r="AG17" s="26"/>
    </row>
    <row r="18" spans="1:33" s="15" customFormat="1" x14ac:dyDescent="0.2">
      <c r="A18" s="7">
        <v>9</v>
      </c>
      <c r="B18" s="7" t="s">
        <v>28</v>
      </c>
      <c r="C18" s="14">
        <v>83</v>
      </c>
      <c r="D18" s="16">
        <v>1108.7</v>
      </c>
      <c r="E18" s="8">
        <v>0.2479979065841165</v>
      </c>
      <c r="F18" s="8">
        <v>4.2876796824464616E-2</v>
      </c>
      <c r="G18" s="8">
        <v>0</v>
      </c>
      <c r="H18" s="8">
        <v>0</v>
      </c>
      <c r="I18" s="8">
        <v>0.67603495674052794</v>
      </c>
      <c r="J18" s="8">
        <v>0.1651</v>
      </c>
      <c r="K18" s="8">
        <v>7.7541515789502719E-2</v>
      </c>
      <c r="L18" s="8">
        <v>0.70370968159936953</v>
      </c>
      <c r="M18" s="8">
        <v>0.20385691082602458</v>
      </c>
      <c r="N18" s="8">
        <v>0.41449409760051775</v>
      </c>
      <c r="O18" s="8">
        <v>0</v>
      </c>
      <c r="P18" s="8">
        <f t="shared" si="0"/>
        <v>2.3665118659645237</v>
      </c>
      <c r="Q18" s="8">
        <f t="shared" si="1"/>
        <v>0.11832559329822619</v>
      </c>
      <c r="R18" s="8">
        <f t="shared" si="2"/>
        <v>0.12424187296313749</v>
      </c>
      <c r="S18" s="9">
        <f t="shared" si="3"/>
        <v>2.6090793322258872</v>
      </c>
      <c r="T18" s="24"/>
      <c r="U18" s="24"/>
      <c r="V18" s="24"/>
      <c r="W18" s="25"/>
      <c r="X18" s="25"/>
      <c r="Y18" s="12"/>
      <c r="Z18" s="12"/>
      <c r="AA18" s="25"/>
      <c r="AB18" s="12"/>
      <c r="AC18" s="25"/>
      <c r="AD18" s="12"/>
      <c r="AE18" s="25"/>
      <c r="AF18" s="12"/>
      <c r="AG18" s="26"/>
    </row>
    <row r="19" spans="1:33" s="15" customFormat="1" x14ac:dyDescent="0.2">
      <c r="A19" s="7">
        <v>10</v>
      </c>
      <c r="B19" s="7" t="s">
        <v>28</v>
      </c>
      <c r="C19" s="14" t="s">
        <v>2</v>
      </c>
      <c r="D19" s="16">
        <v>3145.4</v>
      </c>
      <c r="E19" s="8">
        <v>0.24799790658411652</v>
      </c>
      <c r="F19" s="8">
        <v>4.2876796824464616E-2</v>
      </c>
      <c r="G19" s="8">
        <v>0</v>
      </c>
      <c r="H19" s="8">
        <v>0</v>
      </c>
      <c r="I19" s="8">
        <v>0.68518772639356984</v>
      </c>
      <c r="J19" s="8">
        <v>0.1651</v>
      </c>
      <c r="K19" s="8">
        <v>8.5217726384081177E-2</v>
      </c>
      <c r="L19" s="8">
        <v>0.63711558224732656</v>
      </c>
      <c r="M19" s="8">
        <v>0.20385691082602456</v>
      </c>
      <c r="N19" s="8">
        <v>0.46810449196122561</v>
      </c>
      <c r="O19" s="8">
        <v>0</v>
      </c>
      <c r="P19" s="8">
        <f t="shared" si="0"/>
        <v>2.3703571412208091</v>
      </c>
      <c r="Q19" s="8">
        <f t="shared" si="1"/>
        <v>0.11851785706104045</v>
      </c>
      <c r="R19" s="8">
        <f t="shared" si="2"/>
        <v>0.12444374991409249</v>
      </c>
      <c r="S19" s="9">
        <f t="shared" si="3"/>
        <v>2.6133187481959421</v>
      </c>
      <c r="T19" s="24"/>
      <c r="U19" s="24"/>
      <c r="V19" s="24"/>
      <c r="W19" s="25"/>
      <c r="X19" s="25"/>
      <c r="Y19" s="12"/>
      <c r="Z19" s="12"/>
      <c r="AA19" s="25"/>
      <c r="AB19" s="12"/>
      <c r="AC19" s="25"/>
      <c r="AD19" s="12"/>
      <c r="AE19" s="25"/>
      <c r="AF19" s="12"/>
      <c r="AG19" s="26"/>
    </row>
    <row r="20" spans="1:33" s="15" customFormat="1" x14ac:dyDescent="0.2">
      <c r="A20" s="7">
        <v>11</v>
      </c>
      <c r="B20" s="7" t="s">
        <v>28</v>
      </c>
      <c r="C20" s="14">
        <v>81</v>
      </c>
      <c r="D20" s="16">
        <v>1099.7</v>
      </c>
      <c r="E20" s="8">
        <v>0.24799790658411655</v>
      </c>
      <c r="F20" s="8">
        <v>4.2876796824464616E-2</v>
      </c>
      <c r="G20" s="8">
        <v>0</v>
      </c>
      <c r="H20" s="8">
        <v>0</v>
      </c>
      <c r="I20" s="8">
        <v>0.67870301317315618</v>
      </c>
      <c r="J20" s="8">
        <v>0.1651</v>
      </c>
      <c r="K20" s="8">
        <v>8.4378268819856009E-2</v>
      </c>
      <c r="L20" s="8">
        <v>0.70217871640828788</v>
      </c>
      <c r="M20" s="8">
        <v>0.20385691082602458</v>
      </c>
      <c r="N20" s="8">
        <v>0.40028224375269439</v>
      </c>
      <c r="O20" s="8">
        <v>0</v>
      </c>
      <c r="P20" s="8">
        <f t="shared" si="0"/>
        <v>2.3602738563886003</v>
      </c>
      <c r="Q20" s="8">
        <f t="shared" si="1"/>
        <v>0.11801369281943003</v>
      </c>
      <c r="R20" s="8">
        <f t="shared" si="2"/>
        <v>0.12391437746040153</v>
      </c>
      <c r="S20" s="9">
        <f t="shared" si="3"/>
        <v>2.6022019266684322</v>
      </c>
      <c r="T20" s="24"/>
      <c r="U20" s="24"/>
      <c r="V20" s="24"/>
      <c r="W20" s="25"/>
      <c r="X20" s="25"/>
      <c r="Y20" s="12"/>
      <c r="Z20" s="12"/>
      <c r="AA20" s="25"/>
      <c r="AB20" s="12"/>
      <c r="AC20" s="25"/>
      <c r="AD20" s="12"/>
      <c r="AE20" s="25"/>
      <c r="AF20" s="12"/>
      <c r="AG20" s="26"/>
    </row>
    <row r="21" spans="1:33" x14ac:dyDescent="0.2">
      <c r="A21" s="7">
        <v>12</v>
      </c>
      <c r="B21" s="7" t="s">
        <v>28</v>
      </c>
      <c r="C21" s="37">
        <v>79</v>
      </c>
      <c r="D21" s="37">
        <v>736.3</v>
      </c>
      <c r="E21" s="8">
        <v>0.2479979065841165</v>
      </c>
      <c r="F21" s="8">
        <v>4.2876796824464616E-2</v>
      </c>
      <c r="G21" s="8">
        <v>0</v>
      </c>
      <c r="H21" s="8">
        <v>0</v>
      </c>
      <c r="I21" s="8">
        <v>0.65</v>
      </c>
      <c r="J21" s="8">
        <v>0.1651</v>
      </c>
      <c r="K21" s="8">
        <v>7.9382710995340208E-2</v>
      </c>
      <c r="L21" s="8">
        <v>0.73</v>
      </c>
      <c r="M21" s="8">
        <v>0.20385691082602456</v>
      </c>
      <c r="N21" s="8">
        <v>0.39346771827396326</v>
      </c>
      <c r="O21" s="8">
        <v>0</v>
      </c>
      <c r="P21" s="8">
        <f t="shared" si="0"/>
        <v>2.3475820435039094</v>
      </c>
      <c r="Q21" s="8">
        <f t="shared" si="1"/>
        <v>0.11737910217519548</v>
      </c>
      <c r="R21" s="8">
        <f t="shared" si="2"/>
        <v>0.12324805728395526</v>
      </c>
      <c r="S21" s="9">
        <f t="shared" si="3"/>
        <v>2.5882092029630601</v>
      </c>
      <c r="T21" s="24"/>
      <c r="U21" s="24"/>
      <c r="V21" s="24"/>
      <c r="W21" s="25"/>
      <c r="X21" s="25"/>
      <c r="Y21" s="12"/>
      <c r="Z21" s="12"/>
      <c r="AA21" s="25"/>
      <c r="AB21" s="12"/>
      <c r="AC21" s="25"/>
      <c r="AD21" s="12"/>
      <c r="AE21" s="25"/>
      <c r="AF21" s="12"/>
      <c r="AG21" s="12"/>
    </row>
    <row r="22" spans="1:33" s="15" customFormat="1" x14ac:dyDescent="0.2">
      <c r="A22" s="7">
        <v>13</v>
      </c>
      <c r="B22" s="7" t="s">
        <v>28</v>
      </c>
      <c r="C22" s="14">
        <v>77</v>
      </c>
      <c r="D22" s="16">
        <v>807.5</v>
      </c>
      <c r="E22" s="8">
        <v>0.24799790658411652</v>
      </c>
      <c r="F22" s="8">
        <v>4.2876796824464623E-2</v>
      </c>
      <c r="G22" s="8">
        <v>0</v>
      </c>
      <c r="H22" s="8">
        <v>0</v>
      </c>
      <c r="I22" s="8">
        <v>0.60370029129188862</v>
      </c>
      <c r="J22" s="8">
        <v>0.1651</v>
      </c>
      <c r="K22" s="8">
        <v>0.10624666249356213</v>
      </c>
      <c r="L22" s="8">
        <v>0.74098192741344615</v>
      </c>
      <c r="M22" s="8">
        <v>0.20385691082602456</v>
      </c>
      <c r="N22" s="8">
        <v>0.40469608999326473</v>
      </c>
      <c r="O22" s="8">
        <v>0</v>
      </c>
      <c r="P22" s="8">
        <f t="shared" si="0"/>
        <v>2.3503565854267672</v>
      </c>
      <c r="Q22" s="8">
        <f t="shared" si="1"/>
        <v>0.11751782927133836</v>
      </c>
      <c r="R22" s="8">
        <f t="shared" si="2"/>
        <v>0.12339372073490527</v>
      </c>
      <c r="S22" s="9">
        <f t="shared" si="3"/>
        <v>2.5912681354330105</v>
      </c>
      <c r="T22" s="24"/>
      <c r="U22" s="24"/>
      <c r="V22" s="24"/>
      <c r="W22" s="25"/>
      <c r="X22" s="25"/>
      <c r="Y22" s="12"/>
      <c r="Z22" s="12"/>
      <c r="AA22" s="25"/>
      <c r="AB22" s="12"/>
      <c r="AC22" s="25"/>
      <c r="AD22" s="12"/>
      <c r="AE22" s="25"/>
      <c r="AF22" s="12"/>
      <c r="AG22" s="26"/>
    </row>
    <row r="23" spans="1:33" s="15" customFormat="1" x14ac:dyDescent="0.2">
      <c r="A23" s="7">
        <v>14</v>
      </c>
      <c r="B23" s="7" t="s">
        <v>28</v>
      </c>
      <c r="C23" s="14">
        <v>75</v>
      </c>
      <c r="D23" s="16">
        <v>1393.3</v>
      </c>
      <c r="E23" s="8">
        <v>0.24799790658411652</v>
      </c>
      <c r="F23" s="8">
        <v>4.2876796824464616E-2</v>
      </c>
      <c r="G23" s="8">
        <v>0</v>
      </c>
      <c r="H23" s="8">
        <v>0</v>
      </c>
      <c r="I23" s="8">
        <v>0.67429764182726959</v>
      </c>
      <c r="J23" s="8">
        <v>0.1651</v>
      </c>
      <c r="K23" s="8">
        <v>8.8766512963790012E-2</v>
      </c>
      <c r="L23" s="8">
        <v>0.66936892399157144</v>
      </c>
      <c r="M23" s="8">
        <v>0.20385691082602453</v>
      </c>
      <c r="N23" s="8">
        <v>0.43483579515529602</v>
      </c>
      <c r="O23" s="8">
        <v>0</v>
      </c>
      <c r="P23" s="8">
        <f t="shared" si="0"/>
        <v>2.3620004881725327</v>
      </c>
      <c r="Q23" s="8">
        <f t="shared" si="1"/>
        <v>0.11810002440862664</v>
      </c>
      <c r="R23" s="8">
        <f t="shared" si="2"/>
        <v>0.12400502562905798</v>
      </c>
      <c r="S23" s="9">
        <f t="shared" si="3"/>
        <v>2.6041055382102174</v>
      </c>
      <c r="T23" s="24"/>
      <c r="U23" s="24"/>
      <c r="V23" s="24"/>
      <c r="W23" s="25"/>
      <c r="X23" s="25"/>
      <c r="Y23" s="12"/>
      <c r="Z23" s="12"/>
      <c r="AA23" s="25"/>
      <c r="AB23" s="12"/>
      <c r="AC23" s="25"/>
      <c r="AD23" s="12"/>
      <c r="AE23" s="25"/>
      <c r="AF23" s="12"/>
      <c r="AG23" s="26"/>
    </row>
    <row r="24" spans="1:33" s="15" customFormat="1" x14ac:dyDescent="0.2">
      <c r="A24" s="40">
        <v>15</v>
      </c>
      <c r="B24" s="7" t="s">
        <v>28</v>
      </c>
      <c r="C24" s="14">
        <v>65</v>
      </c>
      <c r="D24" s="16">
        <v>7957.3</v>
      </c>
      <c r="E24" s="8">
        <v>0.24799790658411655</v>
      </c>
      <c r="F24" s="8">
        <v>4.2876796824464616E-2</v>
      </c>
      <c r="G24" s="8">
        <v>0.53</v>
      </c>
      <c r="H24" s="8">
        <v>0.13600000000000001</v>
      </c>
      <c r="I24" s="8">
        <v>0.59985416186237306</v>
      </c>
      <c r="J24" s="8">
        <v>0.1651</v>
      </c>
      <c r="K24" s="8">
        <v>0.11166965310267754</v>
      </c>
      <c r="L24" s="8">
        <v>0.66114854786369481</v>
      </c>
      <c r="M24" s="8">
        <v>0.20385691082602458</v>
      </c>
      <c r="N24" s="8">
        <v>0.4235966881555539</v>
      </c>
      <c r="O24" s="8">
        <v>0.28860000000000002</v>
      </c>
      <c r="P24" s="8">
        <f>(E24+F24+G24+H24+I24+K24+L24+M24+N24+O24)</f>
        <v>3.2456006652189049</v>
      </c>
      <c r="Q24" s="8">
        <f t="shared" si="1"/>
        <v>0.16228003326094526</v>
      </c>
      <c r="R24" s="8">
        <f t="shared" si="2"/>
        <v>0.17039403492399252</v>
      </c>
      <c r="S24" s="39">
        <f t="shared" si="3"/>
        <v>3.5782747334038425</v>
      </c>
      <c r="T24" s="24"/>
      <c r="U24" s="24"/>
      <c r="V24" s="24"/>
      <c r="W24" s="25"/>
      <c r="X24" s="25"/>
      <c r="Y24" s="12"/>
      <c r="Z24" s="12"/>
      <c r="AA24" s="25"/>
      <c r="AB24" s="12"/>
      <c r="AC24" s="25"/>
      <c r="AD24" s="12"/>
      <c r="AE24" s="25"/>
      <c r="AF24" s="12"/>
      <c r="AG24" s="12"/>
    </row>
    <row r="25" spans="1:33" s="15" customFormat="1" x14ac:dyDescent="0.2">
      <c r="A25" s="41"/>
      <c r="B25" s="7" t="s">
        <v>29</v>
      </c>
      <c r="C25" s="14">
        <v>65</v>
      </c>
      <c r="D25" s="16">
        <v>558.70000000000005</v>
      </c>
      <c r="E25" s="8">
        <v>0.24799790658411655</v>
      </c>
      <c r="F25" s="8">
        <v>4.2876796824464616E-2</v>
      </c>
      <c r="G25" s="8">
        <v>0</v>
      </c>
      <c r="H25" s="8">
        <v>0</v>
      </c>
      <c r="I25" s="8">
        <v>0.59985416186237306</v>
      </c>
      <c r="J25" s="8">
        <v>0.1651</v>
      </c>
      <c r="K25" s="8">
        <v>0.11166965310267754</v>
      </c>
      <c r="L25" s="8">
        <v>0.66114854786369481</v>
      </c>
      <c r="M25" s="8">
        <v>0.20385691082602458</v>
      </c>
      <c r="N25" s="8">
        <v>0.4235966881555539</v>
      </c>
      <c r="O25" s="8">
        <v>0</v>
      </c>
      <c r="P25" s="8">
        <f t="shared" ref="P25:P35" si="4">E25+F25+G25+H25+I25+K25+L25+M25+N25+O25</f>
        <v>2.2910006652189052</v>
      </c>
      <c r="Q25" s="8">
        <f t="shared" si="1"/>
        <v>0.11455003326094526</v>
      </c>
      <c r="R25" s="8">
        <f t="shared" si="2"/>
        <v>0.12027753492399254</v>
      </c>
      <c r="S25" s="9">
        <f t="shared" si="3"/>
        <v>2.5258282334038431</v>
      </c>
      <c r="T25" s="24"/>
      <c r="U25" s="24"/>
      <c r="V25" s="24"/>
      <c r="W25" s="25"/>
      <c r="X25" s="25"/>
      <c r="Y25" s="12"/>
      <c r="Z25" s="12"/>
      <c r="AA25" s="25"/>
      <c r="AB25" s="12"/>
      <c r="AC25" s="25"/>
      <c r="AD25" s="12"/>
      <c r="AE25" s="25"/>
      <c r="AF25" s="12"/>
      <c r="AG25" s="26"/>
    </row>
    <row r="26" spans="1:33" s="15" customFormat="1" x14ac:dyDescent="0.2">
      <c r="A26" s="29">
        <v>16</v>
      </c>
      <c r="B26" s="7" t="s">
        <v>28</v>
      </c>
      <c r="C26" s="14">
        <v>35</v>
      </c>
      <c r="D26" s="16">
        <v>340.9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6.065299556762839E-2</v>
      </c>
      <c r="L26" s="8">
        <v>0.625</v>
      </c>
      <c r="M26" s="8">
        <v>0</v>
      </c>
      <c r="N26" s="8">
        <v>0.41109102928731039</v>
      </c>
      <c r="O26" s="8">
        <v>0</v>
      </c>
      <c r="P26" s="8">
        <f t="shared" si="4"/>
        <v>1.0967440248549387</v>
      </c>
      <c r="Q26" s="8">
        <f t="shared" si="1"/>
        <v>5.4837201242746936E-2</v>
      </c>
      <c r="R26" s="8">
        <f t="shared" si="2"/>
        <v>5.7579061304884285E-2</v>
      </c>
      <c r="S26" s="9">
        <f t="shared" si="3"/>
        <v>1.20916028740257</v>
      </c>
      <c r="T26" s="24"/>
      <c r="U26" s="24"/>
      <c r="V26" s="24"/>
      <c r="W26" s="25"/>
      <c r="X26" s="25"/>
      <c r="Y26" s="12"/>
      <c r="Z26" s="12"/>
      <c r="AA26" s="25"/>
      <c r="AB26" s="25"/>
      <c r="AC26" s="25"/>
      <c r="AD26" s="12"/>
      <c r="AE26" s="25"/>
      <c r="AF26" s="12"/>
      <c r="AG26" s="26"/>
    </row>
    <row r="27" spans="1:33" s="15" customFormat="1" x14ac:dyDescent="0.2">
      <c r="A27" s="29">
        <v>17</v>
      </c>
      <c r="B27" s="7" t="s">
        <v>30</v>
      </c>
      <c r="C27" s="14">
        <v>2</v>
      </c>
      <c r="D27" s="16">
        <v>1802.9</v>
      </c>
      <c r="E27" s="8">
        <v>0.24799790658411655</v>
      </c>
      <c r="F27" s="8">
        <v>4.2876796824464616E-2</v>
      </c>
      <c r="G27" s="8">
        <v>0</v>
      </c>
      <c r="H27" s="8">
        <v>0</v>
      </c>
      <c r="I27" s="8">
        <v>0.67580666695774338</v>
      </c>
      <c r="J27" s="8">
        <v>0.1651</v>
      </c>
      <c r="K27" s="8">
        <v>8.3876487986537643E-2</v>
      </c>
      <c r="L27" s="8">
        <v>0.64501601623605342</v>
      </c>
      <c r="M27" s="8">
        <v>0.20385691082602456</v>
      </c>
      <c r="N27" s="8">
        <v>0.46548666557620327</v>
      </c>
      <c r="O27" s="8">
        <v>0</v>
      </c>
      <c r="P27" s="8">
        <f t="shared" si="4"/>
        <v>2.3649174509911437</v>
      </c>
      <c r="Q27" s="8">
        <f t="shared" si="1"/>
        <v>0.11824587254955719</v>
      </c>
      <c r="R27" s="8">
        <f t="shared" si="2"/>
        <v>0.12415816617703504</v>
      </c>
      <c r="S27" s="9">
        <f t="shared" si="3"/>
        <v>2.6073214897177359</v>
      </c>
      <c r="T27" s="24"/>
      <c r="U27" s="24"/>
      <c r="V27" s="24"/>
      <c r="W27" s="25"/>
      <c r="X27" s="25"/>
      <c r="Y27" s="12"/>
      <c r="Z27" s="12"/>
      <c r="AA27" s="25"/>
      <c r="AB27" s="12"/>
      <c r="AC27" s="25"/>
      <c r="AD27" s="12"/>
      <c r="AE27" s="25"/>
      <c r="AF27" s="12"/>
      <c r="AG27" s="26"/>
    </row>
    <row r="28" spans="1:33" s="15" customFormat="1" x14ac:dyDescent="0.2">
      <c r="A28" s="29">
        <v>18</v>
      </c>
      <c r="B28" s="7" t="s">
        <v>30</v>
      </c>
      <c r="C28" s="14">
        <v>4</v>
      </c>
      <c r="D28" s="16">
        <v>723.8</v>
      </c>
      <c r="E28" s="8">
        <v>0.248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2.4160801940244458E-2</v>
      </c>
      <c r="L28" s="8">
        <v>0.6</v>
      </c>
      <c r="M28" s="8">
        <v>0.20399999999999999</v>
      </c>
      <c r="N28" s="8">
        <v>0.37917656886142503</v>
      </c>
      <c r="O28" s="8">
        <v>0</v>
      </c>
      <c r="P28" s="8">
        <f t="shared" si="4"/>
        <v>1.4553373708016695</v>
      </c>
      <c r="Q28" s="8">
        <f t="shared" si="1"/>
        <v>7.2766868540083476E-2</v>
      </c>
      <c r="R28" s="8">
        <f t="shared" si="2"/>
        <v>7.6405211967087661E-2</v>
      </c>
      <c r="S28" s="9">
        <f t="shared" si="3"/>
        <v>1.6045094513088407</v>
      </c>
      <c r="T28" s="24"/>
      <c r="U28" s="24"/>
      <c r="V28" s="24"/>
      <c r="W28" s="25"/>
      <c r="X28" s="25"/>
      <c r="Y28" s="12"/>
      <c r="Z28" s="12"/>
      <c r="AA28" s="25"/>
      <c r="AB28" s="25"/>
      <c r="AC28" s="25"/>
      <c r="AD28" s="12"/>
      <c r="AE28" s="25"/>
      <c r="AF28" s="12"/>
      <c r="AG28" s="26"/>
    </row>
    <row r="29" spans="1:33" s="15" customFormat="1" x14ac:dyDescent="0.2">
      <c r="A29" s="29">
        <v>19</v>
      </c>
      <c r="B29" s="7" t="s">
        <v>31</v>
      </c>
      <c r="C29" s="17">
        <v>11</v>
      </c>
      <c r="D29" s="17">
        <v>51.9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0.67398042450459272</v>
      </c>
      <c r="M29" s="8">
        <v>0</v>
      </c>
      <c r="N29" s="8">
        <v>0</v>
      </c>
      <c r="O29" s="8">
        <v>0</v>
      </c>
      <c r="P29" s="8">
        <f t="shared" si="4"/>
        <v>0.67398042450459272</v>
      </c>
      <c r="Q29" s="8">
        <f t="shared" si="1"/>
        <v>3.3699021225229636E-2</v>
      </c>
      <c r="R29" s="8">
        <f t="shared" si="2"/>
        <v>3.5383972286491115E-2</v>
      </c>
      <c r="S29" s="9">
        <f t="shared" si="3"/>
        <v>0.74306341801631348</v>
      </c>
      <c r="T29" s="24"/>
      <c r="U29" s="24"/>
      <c r="V29" s="24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s="15" customFormat="1" x14ac:dyDescent="0.2">
      <c r="A30" s="29">
        <v>20</v>
      </c>
      <c r="B30" s="7" t="s">
        <v>32</v>
      </c>
      <c r="C30" s="14">
        <v>3</v>
      </c>
      <c r="D30" s="16">
        <v>45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0.72499999999999998</v>
      </c>
      <c r="M30" s="8">
        <v>0</v>
      </c>
      <c r="N30" s="8">
        <v>0</v>
      </c>
      <c r="O30" s="8">
        <v>0</v>
      </c>
      <c r="P30" s="8">
        <f t="shared" si="4"/>
        <v>0.72499999999999998</v>
      </c>
      <c r="Q30" s="8">
        <f t="shared" si="1"/>
        <v>3.6249999999999998E-2</v>
      </c>
      <c r="R30" s="8">
        <f t="shared" si="2"/>
        <v>3.8062499999999999E-2</v>
      </c>
      <c r="S30" s="9">
        <f t="shared" si="3"/>
        <v>0.79931249999999998</v>
      </c>
      <c r="T30" s="24"/>
      <c r="U30" s="24"/>
      <c r="V30" s="24"/>
      <c r="W30" s="25"/>
      <c r="X30" s="25"/>
      <c r="Y30" s="12"/>
      <c r="Z30" s="12"/>
      <c r="AA30" s="25"/>
      <c r="AB30" s="25"/>
      <c r="AC30" s="25"/>
      <c r="AD30" s="12"/>
      <c r="AE30" s="25"/>
      <c r="AF30" s="25"/>
      <c r="AG30" s="26"/>
    </row>
    <row r="31" spans="1:33" s="15" customFormat="1" x14ac:dyDescent="0.2">
      <c r="A31" s="29">
        <v>21</v>
      </c>
      <c r="B31" s="7" t="s">
        <v>32</v>
      </c>
      <c r="C31" s="14">
        <v>11</v>
      </c>
      <c r="D31" s="16">
        <v>680.4</v>
      </c>
      <c r="E31" s="8">
        <v>0.24799790658411652</v>
      </c>
      <c r="F31" s="8">
        <v>4.287679682446463E-2</v>
      </c>
      <c r="G31" s="8">
        <v>0</v>
      </c>
      <c r="H31" s="8">
        <v>0</v>
      </c>
      <c r="I31" s="8">
        <v>0.70099999999999996</v>
      </c>
      <c r="J31" s="8">
        <v>0.1651</v>
      </c>
      <c r="K31" s="8">
        <v>9.5888555809687526E-2</v>
      </c>
      <c r="L31" s="8">
        <v>0.75396377828252636</v>
      </c>
      <c r="M31" s="8">
        <v>0.20385691082602456</v>
      </c>
      <c r="N31" s="8">
        <v>0.34015521605731613</v>
      </c>
      <c r="O31" s="8">
        <v>0</v>
      </c>
      <c r="P31" s="8">
        <f t="shared" si="4"/>
        <v>2.3857391643841357</v>
      </c>
      <c r="Q31" s="8">
        <f t="shared" si="1"/>
        <v>0.11928695821920679</v>
      </c>
      <c r="R31" s="8">
        <f t="shared" si="2"/>
        <v>0.12525130613016713</v>
      </c>
      <c r="S31" s="9">
        <f t="shared" si="3"/>
        <v>2.6302774287335096</v>
      </c>
      <c r="T31" s="24"/>
      <c r="U31" s="24"/>
      <c r="V31" s="24"/>
      <c r="W31" s="25"/>
      <c r="X31" s="25"/>
      <c r="Y31" s="12"/>
      <c r="Z31" s="12"/>
      <c r="AA31" s="25"/>
      <c r="AB31" s="25"/>
      <c r="AC31" s="25"/>
      <c r="AD31" s="12"/>
      <c r="AE31" s="25"/>
      <c r="AF31" s="12"/>
      <c r="AG31" s="26"/>
    </row>
    <row r="32" spans="1:33" x14ac:dyDescent="0.2">
      <c r="A32" s="36">
        <v>22</v>
      </c>
      <c r="B32" s="7" t="s">
        <v>32</v>
      </c>
      <c r="C32" s="36">
        <v>12</v>
      </c>
      <c r="D32" s="36">
        <v>258.2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0.74507171262555871</v>
      </c>
      <c r="M32" s="8">
        <v>0</v>
      </c>
      <c r="N32" s="8">
        <v>0.45463706667151299</v>
      </c>
      <c r="O32" s="8">
        <v>0</v>
      </c>
      <c r="P32" s="8">
        <f t="shared" si="4"/>
        <v>1.1997087792970718</v>
      </c>
      <c r="Q32" s="8">
        <f t="shared" si="1"/>
        <v>5.9985438964853588E-2</v>
      </c>
      <c r="R32" s="8">
        <f t="shared" si="2"/>
        <v>6.2984710913096265E-2</v>
      </c>
      <c r="S32" s="9">
        <f t="shared" si="3"/>
        <v>1.3226789291750216</v>
      </c>
      <c r="T32" s="24"/>
      <c r="U32" s="24"/>
      <c r="V32" s="24"/>
      <c r="W32" s="25"/>
      <c r="X32" s="25"/>
      <c r="Y32" s="12"/>
      <c r="Z32" s="12"/>
      <c r="AA32" s="25"/>
      <c r="AB32" s="25"/>
      <c r="AC32" s="25"/>
      <c r="AD32" s="12"/>
      <c r="AE32" s="25"/>
      <c r="AF32" s="12"/>
      <c r="AG32" s="12"/>
    </row>
    <row r="33" spans="1:33" s="15" customFormat="1" x14ac:dyDescent="0.2">
      <c r="A33" s="29">
        <v>23</v>
      </c>
      <c r="B33" s="7" t="s">
        <v>32</v>
      </c>
      <c r="C33" s="29">
        <v>15</v>
      </c>
      <c r="D33" s="29">
        <v>3130.5</v>
      </c>
      <c r="E33" s="8">
        <v>0.24799790658411652</v>
      </c>
      <c r="F33" s="8">
        <v>4.2876796824464623E-2</v>
      </c>
      <c r="G33" s="8">
        <v>0</v>
      </c>
      <c r="H33" s="8">
        <v>0</v>
      </c>
      <c r="I33" s="8">
        <v>0.6867829598539329</v>
      </c>
      <c r="J33" s="8">
        <v>0.1651</v>
      </c>
      <c r="K33" s="8">
        <v>8.3440140427549173E-2</v>
      </c>
      <c r="L33" s="8">
        <v>0.64159644352540812</v>
      </c>
      <c r="M33" s="8">
        <v>0.20385691082602456</v>
      </c>
      <c r="N33" s="8">
        <v>0.47333073771721573</v>
      </c>
      <c r="O33" s="8">
        <v>0</v>
      </c>
      <c r="P33" s="8">
        <f t="shared" si="4"/>
        <v>2.3798818957587118</v>
      </c>
      <c r="Q33" s="8">
        <f t="shared" si="1"/>
        <v>0.1189940947879356</v>
      </c>
      <c r="R33" s="8">
        <f t="shared" si="2"/>
        <v>0.12494379952733237</v>
      </c>
      <c r="S33" s="9">
        <f t="shared" si="3"/>
        <v>2.6238197900739797</v>
      </c>
      <c r="T33" s="24"/>
      <c r="U33" s="24"/>
      <c r="V33" s="24"/>
      <c r="W33" s="25"/>
      <c r="X33" s="25"/>
      <c r="Y33" s="12"/>
      <c r="Z33" s="12"/>
      <c r="AA33" s="25"/>
      <c r="AB33" s="12"/>
      <c r="AC33" s="25"/>
      <c r="AD33" s="12"/>
      <c r="AE33" s="25"/>
      <c r="AF33" s="12"/>
      <c r="AG33" s="26"/>
    </row>
    <row r="34" spans="1:33" x14ac:dyDescent="0.2">
      <c r="A34" s="38">
        <v>24</v>
      </c>
      <c r="B34" s="7" t="s">
        <v>32</v>
      </c>
      <c r="C34" s="38">
        <v>19</v>
      </c>
      <c r="D34" s="38">
        <v>1376.1</v>
      </c>
      <c r="E34" s="8">
        <v>0.24799790658411652</v>
      </c>
      <c r="F34" s="8">
        <v>4.2876796824464616E-2</v>
      </c>
      <c r="G34" s="8">
        <v>0</v>
      </c>
      <c r="H34" s="8">
        <v>0</v>
      </c>
      <c r="I34" s="8">
        <v>0.68700000000000006</v>
      </c>
      <c r="J34" s="8">
        <v>0.1651</v>
      </c>
      <c r="K34" s="8">
        <v>7.9948256134390633E-2</v>
      </c>
      <c r="L34" s="8">
        <v>0.67716773419416776</v>
      </c>
      <c r="M34" s="8">
        <v>0.20385691082602456</v>
      </c>
      <c r="N34" s="8">
        <v>0.4</v>
      </c>
      <c r="O34" s="8">
        <v>0</v>
      </c>
      <c r="P34" s="8">
        <f t="shared" si="4"/>
        <v>2.3388476045631643</v>
      </c>
      <c r="Q34" s="8">
        <f t="shared" si="1"/>
        <v>0.11694238022815823</v>
      </c>
      <c r="R34" s="8">
        <f t="shared" si="2"/>
        <v>0.12278949923956613</v>
      </c>
      <c r="S34" s="9">
        <f t="shared" si="3"/>
        <v>2.5785794840308887</v>
      </c>
      <c r="T34" s="24"/>
      <c r="U34" s="24"/>
      <c r="V34" s="24"/>
      <c r="W34" s="25"/>
      <c r="X34" s="25"/>
      <c r="Y34" s="12"/>
      <c r="Z34" s="12"/>
      <c r="AA34" s="25"/>
      <c r="AB34" s="12"/>
      <c r="AC34" s="25"/>
      <c r="AD34" s="12"/>
      <c r="AE34" s="25"/>
      <c r="AF34" s="12"/>
      <c r="AG34" s="12"/>
    </row>
    <row r="35" spans="1:33" x14ac:dyDescent="0.2">
      <c r="A35" s="38">
        <v>25</v>
      </c>
      <c r="B35" s="7" t="s">
        <v>32</v>
      </c>
      <c r="C35" s="38">
        <v>23</v>
      </c>
      <c r="D35" s="38">
        <v>3184.4</v>
      </c>
      <c r="E35" s="8">
        <v>0.24799790658411652</v>
      </c>
      <c r="F35" s="8">
        <v>4.2876796824464623E-2</v>
      </c>
      <c r="G35" s="8">
        <v>0</v>
      </c>
      <c r="H35" s="8">
        <v>0</v>
      </c>
      <c r="I35" s="8">
        <v>0.61014263233593624</v>
      </c>
      <c r="J35" s="8">
        <v>0.1651</v>
      </c>
      <c r="K35" s="8">
        <v>7.8822454540977208E-2</v>
      </c>
      <c r="L35" s="8">
        <v>0.77547288198055131</v>
      </c>
      <c r="M35" s="8">
        <v>0.20385691082602458</v>
      </c>
      <c r="N35" s="8">
        <v>0.39733706331710028</v>
      </c>
      <c r="O35" s="8">
        <v>0</v>
      </c>
      <c r="P35" s="8">
        <f t="shared" si="4"/>
        <v>2.3565066464091711</v>
      </c>
      <c r="Q35" s="8">
        <f t="shared" si="1"/>
        <v>0.11782533232045855</v>
      </c>
      <c r="R35" s="8">
        <f t="shared" si="2"/>
        <v>0.12371659893648149</v>
      </c>
      <c r="S35" s="9">
        <f t="shared" si="3"/>
        <v>2.5980485776661113</v>
      </c>
      <c r="T35" s="24"/>
      <c r="U35" s="24"/>
      <c r="V35" s="24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12"/>
    </row>
    <row r="36" spans="1:33" s="15" customFormat="1" x14ac:dyDescent="0.2">
      <c r="A36" s="12"/>
      <c r="B36" s="12"/>
      <c r="C36" s="32"/>
      <c r="D36" s="32"/>
      <c r="E36" s="25"/>
      <c r="F36" s="25"/>
      <c r="G36" s="25"/>
      <c r="H36" s="25"/>
      <c r="I36" s="25"/>
      <c r="J36" s="25"/>
      <c r="K36" s="25"/>
      <c r="L36" s="25"/>
      <c r="M36" s="25"/>
      <c r="N36" s="12"/>
      <c r="O36" s="25"/>
      <c r="P36" s="25"/>
      <c r="Q36" s="25"/>
      <c r="R36" s="25"/>
      <c r="S36" s="24"/>
      <c r="T36" s="24"/>
      <c r="U36" s="24"/>
      <c r="V36" s="24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/>
    </row>
    <row r="37" spans="1:33" s="15" customFormat="1" ht="15.75" x14ac:dyDescent="0.25">
      <c r="A37" s="12"/>
      <c r="B37" s="12"/>
      <c r="C37" s="32"/>
      <c r="D37" s="32"/>
      <c r="E37" s="25"/>
      <c r="F37" s="25"/>
      <c r="G37" s="25"/>
      <c r="H37" s="25"/>
      <c r="I37" s="25"/>
      <c r="J37" s="25"/>
      <c r="K37" s="25"/>
      <c r="L37" s="25"/>
      <c r="M37" s="25"/>
      <c r="N37" s="46" t="s">
        <v>33</v>
      </c>
      <c r="O37" s="46"/>
      <c r="P37" s="46"/>
      <c r="Q37" s="46"/>
      <c r="R37" s="46"/>
      <c r="S37" s="24"/>
      <c r="T37" s="24"/>
      <c r="U37" s="24"/>
      <c r="V37" s="24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/>
    </row>
    <row r="38" spans="1:33" s="15" customFormat="1" x14ac:dyDescent="0.2">
      <c r="A38" s="33">
        <v>1</v>
      </c>
      <c r="B38" s="34">
        <v>2</v>
      </c>
      <c r="C38" s="33">
        <v>3</v>
      </c>
      <c r="D38" s="33">
        <v>4</v>
      </c>
      <c r="E38" s="33">
        <v>5</v>
      </c>
      <c r="F38" s="33">
        <v>6</v>
      </c>
      <c r="G38" s="33">
        <v>7</v>
      </c>
      <c r="H38" s="33">
        <v>8</v>
      </c>
      <c r="I38" s="33">
        <v>9</v>
      </c>
      <c r="J38" s="33">
        <v>10</v>
      </c>
      <c r="K38" s="33">
        <v>11</v>
      </c>
      <c r="L38" s="33">
        <v>11</v>
      </c>
      <c r="M38" s="33">
        <v>13</v>
      </c>
      <c r="N38" s="33">
        <v>14</v>
      </c>
      <c r="O38" s="33">
        <v>15</v>
      </c>
      <c r="P38" s="33">
        <v>16</v>
      </c>
      <c r="Q38" s="33">
        <v>17</v>
      </c>
      <c r="R38" s="33">
        <v>18</v>
      </c>
      <c r="S38" s="33">
        <v>19</v>
      </c>
      <c r="T38" s="24"/>
      <c r="U38" s="24"/>
      <c r="V38" s="24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s="15" customFormat="1" x14ac:dyDescent="0.2">
      <c r="A39" s="7">
        <v>26</v>
      </c>
      <c r="B39" s="7" t="s">
        <v>32</v>
      </c>
      <c r="C39" s="14">
        <v>77</v>
      </c>
      <c r="D39" s="16">
        <v>24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0.70652218314903747</v>
      </c>
      <c r="M39" s="8">
        <v>0</v>
      </c>
      <c r="N39" s="8">
        <v>0</v>
      </c>
      <c r="O39" s="8">
        <v>0</v>
      </c>
      <c r="P39" s="8">
        <f t="shared" ref="P39:P74" si="5">E39+F39+G39+H39+I39+K39+L39+M39+N39+O39</f>
        <v>0.70652218314903747</v>
      </c>
      <c r="Q39" s="8">
        <f>P39*5%</f>
        <v>3.5326109157451872E-2</v>
      </c>
      <c r="R39" s="8">
        <f>(P39+Q39)*5%</f>
        <v>3.7092414615324469E-2</v>
      </c>
      <c r="S39" s="9">
        <f>P39+Q39+R39</f>
        <v>0.77894070692181372</v>
      </c>
      <c r="T39" s="24"/>
      <c r="U39" s="24"/>
      <c r="V39" s="24"/>
      <c r="W39" s="25"/>
      <c r="X39" s="25"/>
      <c r="Y39" s="12"/>
      <c r="Z39" s="12"/>
      <c r="AA39" s="25"/>
      <c r="AB39" s="25"/>
      <c r="AC39" s="25"/>
      <c r="AD39" s="12"/>
      <c r="AE39" s="25"/>
      <c r="AF39" s="25"/>
      <c r="AG39" s="26"/>
    </row>
    <row r="40" spans="1:33" s="15" customFormat="1" x14ac:dyDescent="0.2">
      <c r="A40" s="7">
        <v>27</v>
      </c>
      <c r="B40" s="7" t="s">
        <v>34</v>
      </c>
      <c r="C40" s="14">
        <v>1</v>
      </c>
      <c r="D40" s="16">
        <v>19.100000000000001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0.70607783647492173</v>
      </c>
      <c r="M40" s="8">
        <v>0</v>
      </c>
      <c r="N40" s="8">
        <v>0</v>
      </c>
      <c r="O40" s="8">
        <v>0</v>
      </c>
      <c r="P40" s="8">
        <f t="shared" si="5"/>
        <v>0.70607783647492173</v>
      </c>
      <c r="Q40" s="8">
        <f t="shared" ref="Q40:Q74" si="6">P40*5%</f>
        <v>3.5303891823746089E-2</v>
      </c>
      <c r="R40" s="8">
        <f t="shared" ref="R40:R74" si="7">(P40+Q40)*5%</f>
        <v>3.7069086414933387E-2</v>
      </c>
      <c r="S40" s="9">
        <f t="shared" ref="S40:S74" si="8">P40+Q40+R40</f>
        <v>0.77845081471360111</v>
      </c>
      <c r="T40" s="24"/>
      <c r="U40" s="24"/>
      <c r="V40" s="24"/>
      <c r="W40" s="25"/>
      <c r="X40" s="25"/>
      <c r="Y40" s="12"/>
      <c r="Z40" s="12"/>
      <c r="AA40" s="25"/>
      <c r="AB40" s="25"/>
      <c r="AC40" s="25"/>
      <c r="AD40" s="12"/>
      <c r="AE40" s="25"/>
      <c r="AF40" s="25"/>
      <c r="AG40" s="26"/>
    </row>
    <row r="41" spans="1:33" s="15" customFormat="1" x14ac:dyDescent="0.2">
      <c r="A41" s="7">
        <v>28</v>
      </c>
      <c r="B41" s="7" t="s">
        <v>35</v>
      </c>
      <c r="C41" s="14">
        <v>13</v>
      </c>
      <c r="D41" s="16">
        <v>924.4</v>
      </c>
      <c r="E41" s="8">
        <v>0.24799790658411655</v>
      </c>
      <c r="F41" s="8">
        <v>4.2876796824464623E-2</v>
      </c>
      <c r="G41" s="8">
        <v>0</v>
      </c>
      <c r="H41" s="8">
        <v>0</v>
      </c>
      <c r="I41" s="8">
        <v>0.64</v>
      </c>
      <c r="J41" s="8">
        <v>0.1651</v>
      </c>
      <c r="K41" s="8">
        <v>0.10026859790679758</v>
      </c>
      <c r="L41" s="8">
        <v>0.71336338429935098</v>
      </c>
      <c r="M41" s="8">
        <v>0.20385691082602453</v>
      </c>
      <c r="N41" s="8">
        <v>0.41506355487340318</v>
      </c>
      <c r="O41" s="8">
        <v>0</v>
      </c>
      <c r="P41" s="8">
        <f t="shared" si="5"/>
        <v>2.3634271513141574</v>
      </c>
      <c r="Q41" s="8">
        <f t="shared" si="6"/>
        <v>0.11817135756570787</v>
      </c>
      <c r="R41" s="8">
        <f t="shared" si="7"/>
        <v>0.12407992544399327</v>
      </c>
      <c r="S41" s="9">
        <f t="shared" si="8"/>
        <v>2.6056784343238588</v>
      </c>
      <c r="T41" s="24"/>
      <c r="U41" s="24"/>
      <c r="V41" s="24"/>
      <c r="W41" s="25"/>
      <c r="X41" s="25"/>
      <c r="Y41" s="12"/>
      <c r="Z41" s="12"/>
      <c r="AA41" s="25"/>
      <c r="AB41" s="12"/>
      <c r="AC41" s="25"/>
      <c r="AD41" s="12"/>
      <c r="AE41" s="25"/>
      <c r="AF41" s="12"/>
      <c r="AG41" s="26"/>
    </row>
    <row r="42" spans="1:33" s="15" customFormat="1" x14ac:dyDescent="0.2">
      <c r="A42" s="7">
        <v>29</v>
      </c>
      <c r="B42" s="7" t="s">
        <v>35</v>
      </c>
      <c r="C42" s="14">
        <v>14</v>
      </c>
      <c r="D42" s="16">
        <v>922.5</v>
      </c>
      <c r="E42" s="8">
        <v>0.24799790658411652</v>
      </c>
      <c r="F42" s="8">
        <v>4.2876796824464623E-2</v>
      </c>
      <c r="G42" s="8">
        <v>0</v>
      </c>
      <c r="H42" s="8">
        <v>0</v>
      </c>
      <c r="I42" s="8">
        <v>0.66</v>
      </c>
      <c r="J42" s="8">
        <v>0.1651</v>
      </c>
      <c r="K42" s="8">
        <v>9.307470512937506E-2</v>
      </c>
      <c r="L42" s="8">
        <v>0.71349179457773004</v>
      </c>
      <c r="M42" s="8">
        <v>0.20385691082602456</v>
      </c>
      <c r="N42" s="8">
        <v>0.40889517344537119</v>
      </c>
      <c r="O42" s="8">
        <v>0</v>
      </c>
      <c r="P42" s="8">
        <f t="shared" si="5"/>
        <v>2.3701932873870817</v>
      </c>
      <c r="Q42" s="8">
        <f t="shared" si="6"/>
        <v>0.11850966436935409</v>
      </c>
      <c r="R42" s="8">
        <f t="shared" si="7"/>
        <v>0.1244351475878218</v>
      </c>
      <c r="S42" s="9">
        <f t="shared" si="8"/>
        <v>2.6131380993442574</v>
      </c>
      <c r="T42" s="24"/>
      <c r="U42" s="24"/>
      <c r="V42" s="24"/>
      <c r="W42" s="25"/>
      <c r="X42" s="25"/>
      <c r="Y42" s="12"/>
      <c r="Z42" s="12"/>
      <c r="AA42" s="25"/>
      <c r="AB42" s="12"/>
      <c r="AC42" s="25"/>
      <c r="AD42" s="12"/>
      <c r="AE42" s="25"/>
      <c r="AF42" s="12"/>
      <c r="AG42" s="26"/>
    </row>
    <row r="43" spans="1:33" s="15" customFormat="1" x14ac:dyDescent="0.2">
      <c r="A43" s="7">
        <v>30</v>
      </c>
      <c r="B43" s="7" t="s">
        <v>19</v>
      </c>
      <c r="C43" s="14">
        <v>21</v>
      </c>
      <c r="D43" s="16">
        <v>1348.5</v>
      </c>
      <c r="E43" s="8">
        <v>0.2479979065841165</v>
      </c>
      <c r="F43" s="8">
        <v>4.2876796824464623E-2</v>
      </c>
      <c r="G43" s="8">
        <v>0</v>
      </c>
      <c r="H43" s="8">
        <v>0</v>
      </c>
      <c r="I43" s="8">
        <v>0.57338973947300498</v>
      </c>
      <c r="J43" s="8">
        <v>0.1651</v>
      </c>
      <c r="K43" s="8">
        <v>0.10181959291371892</v>
      </c>
      <c r="L43" s="8">
        <v>0.66215375666865017</v>
      </c>
      <c r="M43" s="8">
        <v>0.20385691082602458</v>
      </c>
      <c r="N43" s="8">
        <v>0.38057876597189172</v>
      </c>
      <c r="O43" s="8">
        <v>0</v>
      </c>
      <c r="P43" s="8">
        <f t="shared" si="5"/>
        <v>2.2126734692618717</v>
      </c>
      <c r="Q43" s="8">
        <f t="shared" si="6"/>
        <v>0.11063367346309359</v>
      </c>
      <c r="R43" s="8">
        <f t="shared" si="7"/>
        <v>0.11616535713624827</v>
      </c>
      <c r="S43" s="9">
        <f t="shared" si="8"/>
        <v>2.4394724998612136</v>
      </c>
      <c r="T43" s="24"/>
      <c r="U43" s="24"/>
      <c r="V43" s="24"/>
      <c r="W43" s="25"/>
      <c r="X43" s="25"/>
      <c r="Y43" s="12"/>
      <c r="Z43" s="12"/>
      <c r="AA43" s="25"/>
      <c r="AB43" s="12"/>
      <c r="AC43" s="25"/>
      <c r="AD43" s="12"/>
      <c r="AE43" s="25"/>
      <c r="AF43" s="12"/>
      <c r="AG43" s="26"/>
    </row>
    <row r="44" spans="1:33" s="15" customFormat="1" x14ac:dyDescent="0.2">
      <c r="A44" s="7">
        <v>31</v>
      </c>
      <c r="B44" s="7" t="s">
        <v>35</v>
      </c>
      <c r="C44" s="14">
        <v>30</v>
      </c>
      <c r="D44" s="16">
        <v>73.2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9.3832820280592533E-2</v>
      </c>
      <c r="L44" s="8">
        <v>0.71</v>
      </c>
      <c r="M44" s="8">
        <v>0</v>
      </c>
      <c r="N44" s="8">
        <v>0</v>
      </c>
      <c r="O44" s="8">
        <v>0</v>
      </c>
      <c r="P44" s="8">
        <f t="shared" si="5"/>
        <v>0.80383282028059244</v>
      </c>
      <c r="Q44" s="8">
        <f t="shared" si="6"/>
        <v>4.0191641014029625E-2</v>
      </c>
      <c r="R44" s="8">
        <f t="shared" si="7"/>
        <v>4.2201223064731105E-2</v>
      </c>
      <c r="S44" s="9">
        <f t="shared" si="8"/>
        <v>0.88622568435935312</v>
      </c>
      <c r="T44" s="24"/>
      <c r="U44" s="24"/>
      <c r="V44" s="24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/>
    </row>
    <row r="45" spans="1:33" s="15" customFormat="1" x14ac:dyDescent="0.2">
      <c r="A45" s="7">
        <v>32</v>
      </c>
      <c r="B45" s="7" t="s">
        <v>36</v>
      </c>
      <c r="C45" s="14">
        <v>10</v>
      </c>
      <c r="D45" s="16">
        <v>58.9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0.7066662751944639</v>
      </c>
      <c r="M45" s="8">
        <v>0</v>
      </c>
      <c r="N45" s="8">
        <v>0</v>
      </c>
      <c r="O45" s="8">
        <v>0</v>
      </c>
      <c r="P45" s="8">
        <f t="shared" si="5"/>
        <v>0.7066662751944639</v>
      </c>
      <c r="Q45" s="8">
        <f t="shared" si="6"/>
        <v>3.5333313759723199E-2</v>
      </c>
      <c r="R45" s="8">
        <f t="shared" si="7"/>
        <v>3.7099979447709354E-2</v>
      </c>
      <c r="S45" s="9">
        <f t="shared" si="8"/>
        <v>0.77909956840189643</v>
      </c>
      <c r="T45" s="24"/>
      <c r="U45" s="24"/>
      <c r="V45" s="24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</row>
    <row r="46" spans="1:33" s="15" customFormat="1" x14ac:dyDescent="0.2">
      <c r="A46" s="7">
        <v>33</v>
      </c>
      <c r="B46" s="7" t="s">
        <v>37</v>
      </c>
      <c r="C46" s="14">
        <v>2</v>
      </c>
      <c r="D46" s="16">
        <v>444.3</v>
      </c>
      <c r="E46" s="8">
        <v>0.248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0.68646530873642242</v>
      </c>
      <c r="M46" s="8">
        <v>0.20399999999999999</v>
      </c>
      <c r="N46" s="8">
        <v>0.44275340547067488</v>
      </c>
      <c r="O46" s="8">
        <v>0</v>
      </c>
      <c r="P46" s="8">
        <f t="shared" si="5"/>
        <v>1.5812187142070973</v>
      </c>
      <c r="Q46" s="8">
        <f t="shared" si="6"/>
        <v>7.9060935710354871E-2</v>
      </c>
      <c r="R46" s="8">
        <f t="shared" si="7"/>
        <v>8.3013982495872607E-2</v>
      </c>
      <c r="S46" s="9">
        <f t="shared" si="8"/>
        <v>1.7432936324133248</v>
      </c>
      <c r="T46" s="24"/>
      <c r="U46" s="24"/>
      <c r="V46" s="24"/>
      <c r="W46" s="25"/>
      <c r="X46" s="25"/>
      <c r="Y46" s="12"/>
      <c r="Z46" s="12"/>
      <c r="AA46" s="25"/>
      <c r="AB46" s="25"/>
      <c r="AC46" s="25"/>
      <c r="AD46" s="12"/>
      <c r="AE46" s="25"/>
      <c r="AF46" s="12"/>
      <c r="AG46" s="26"/>
    </row>
    <row r="47" spans="1:33" s="15" customFormat="1" x14ac:dyDescent="0.2">
      <c r="A47" s="40">
        <v>34</v>
      </c>
      <c r="B47" s="7" t="s">
        <v>37</v>
      </c>
      <c r="C47" s="14">
        <v>22</v>
      </c>
      <c r="D47" s="16">
        <v>7171.5</v>
      </c>
      <c r="E47" s="8">
        <v>0.2479979065841165</v>
      </c>
      <c r="F47" s="8">
        <v>4.287679682446463E-2</v>
      </c>
      <c r="G47" s="8">
        <v>0.54</v>
      </c>
      <c r="H47" s="8">
        <v>0.13600000000000001</v>
      </c>
      <c r="I47" s="8">
        <v>0.62048266577188882</v>
      </c>
      <c r="J47" s="8">
        <v>0.1651</v>
      </c>
      <c r="K47" s="8">
        <v>6.5302950386701253E-2</v>
      </c>
      <c r="L47" s="8">
        <v>0.65864767115303324</v>
      </c>
      <c r="M47" s="8">
        <v>0.20385691082602453</v>
      </c>
      <c r="N47" s="8">
        <v>0.44400000000000001</v>
      </c>
      <c r="O47" s="8">
        <v>0.28910000000000002</v>
      </c>
      <c r="P47" s="8">
        <f t="shared" si="5"/>
        <v>3.248264901546229</v>
      </c>
      <c r="Q47" s="8">
        <f t="shared" si="6"/>
        <v>0.16241324507731147</v>
      </c>
      <c r="R47" s="8">
        <f t="shared" si="7"/>
        <v>0.17053390733117704</v>
      </c>
      <c r="S47" s="9">
        <f t="shared" si="8"/>
        <v>3.5812120539547179</v>
      </c>
      <c r="T47" s="24"/>
      <c r="U47" s="24"/>
      <c r="V47" s="24"/>
      <c r="W47" s="25"/>
      <c r="X47" s="25"/>
      <c r="Y47" s="12"/>
      <c r="Z47" s="12"/>
      <c r="AA47" s="25"/>
      <c r="AB47" s="12"/>
      <c r="AC47" s="25"/>
      <c r="AD47" s="12"/>
      <c r="AE47" s="25"/>
      <c r="AF47" s="12"/>
      <c r="AG47" s="12"/>
    </row>
    <row r="48" spans="1:33" s="15" customFormat="1" ht="23.25" customHeight="1" x14ac:dyDescent="0.2">
      <c r="A48" s="41"/>
      <c r="B48" s="30" t="s">
        <v>38</v>
      </c>
      <c r="C48" s="14">
        <v>22</v>
      </c>
      <c r="D48" s="16">
        <v>791.4</v>
      </c>
      <c r="E48" s="8">
        <v>0.2479979065841165</v>
      </c>
      <c r="F48" s="8">
        <v>4.287679682446463E-2</v>
      </c>
      <c r="G48" s="8">
        <v>0</v>
      </c>
      <c r="H48" s="8">
        <v>0</v>
      </c>
      <c r="I48" s="8">
        <v>0.62048266577188882</v>
      </c>
      <c r="J48" s="8">
        <v>0.1651</v>
      </c>
      <c r="K48" s="8">
        <v>6.5302950386701253E-2</v>
      </c>
      <c r="L48" s="8">
        <v>0.65864767115303324</v>
      </c>
      <c r="M48" s="8">
        <v>0.20385691082602453</v>
      </c>
      <c r="N48" s="8">
        <v>0.44400000000000001</v>
      </c>
      <c r="O48" s="8">
        <v>0</v>
      </c>
      <c r="P48" s="8">
        <f t="shared" si="5"/>
        <v>2.283164901546229</v>
      </c>
      <c r="Q48" s="8">
        <f t="shared" si="6"/>
        <v>0.11415824507731145</v>
      </c>
      <c r="R48" s="8">
        <f t="shared" si="7"/>
        <v>0.11986615733117703</v>
      </c>
      <c r="S48" s="9">
        <f t="shared" si="8"/>
        <v>2.5171893039547175</v>
      </c>
      <c r="T48" s="24"/>
      <c r="U48" s="24"/>
      <c r="V48" s="24"/>
      <c r="W48" s="25"/>
      <c r="X48" s="25"/>
      <c r="Y48" s="12"/>
      <c r="Z48" s="12"/>
      <c r="AA48" s="25"/>
      <c r="AB48" s="12"/>
      <c r="AC48" s="25"/>
      <c r="AD48" s="12"/>
      <c r="AE48" s="25"/>
      <c r="AF48" s="12"/>
      <c r="AG48" s="26"/>
    </row>
    <row r="49" spans="1:33" s="15" customFormat="1" x14ac:dyDescent="0.2">
      <c r="A49" s="40">
        <v>35</v>
      </c>
      <c r="B49" s="7" t="s">
        <v>20</v>
      </c>
      <c r="C49" s="14">
        <v>34</v>
      </c>
      <c r="D49" s="16">
        <v>3499.4</v>
      </c>
      <c r="E49" s="8">
        <v>0.24799790658411652</v>
      </c>
      <c r="F49" s="8">
        <v>4.2876796824464623E-2</v>
      </c>
      <c r="G49" s="8">
        <v>0.56000000000000005</v>
      </c>
      <c r="H49" s="8">
        <v>0.13600000000000001</v>
      </c>
      <c r="I49" s="8">
        <v>0.62546107192869504</v>
      </c>
      <c r="J49" s="8">
        <v>0.1651</v>
      </c>
      <c r="K49" s="8">
        <v>6.3002356405382806E-2</v>
      </c>
      <c r="L49" s="8">
        <v>0.67739150916203383</v>
      </c>
      <c r="M49" s="8">
        <v>0.20385691082602453</v>
      </c>
      <c r="N49" s="8">
        <v>0.43509963747922015</v>
      </c>
      <c r="O49" s="8">
        <v>0.30549999999999999</v>
      </c>
      <c r="P49" s="8">
        <f t="shared" si="5"/>
        <v>3.2971861892099374</v>
      </c>
      <c r="Q49" s="8">
        <f t="shared" si="6"/>
        <v>0.16485930946049687</v>
      </c>
      <c r="R49" s="8">
        <f t="shared" si="7"/>
        <v>0.17310227493352173</v>
      </c>
      <c r="S49" s="9">
        <f t="shared" si="8"/>
        <v>3.6351477736039564</v>
      </c>
      <c r="T49" s="24"/>
      <c r="U49" s="24"/>
      <c r="V49" s="24"/>
      <c r="W49" s="25"/>
      <c r="X49" s="25"/>
      <c r="Y49" s="12"/>
      <c r="Z49" s="12"/>
      <c r="AA49" s="25"/>
      <c r="AB49" s="12"/>
      <c r="AC49" s="25"/>
      <c r="AD49" s="12"/>
      <c r="AE49" s="25"/>
      <c r="AF49" s="12"/>
      <c r="AG49" s="12"/>
    </row>
    <row r="50" spans="1:33" s="15" customFormat="1" ht="26.25" customHeight="1" x14ac:dyDescent="0.2">
      <c r="A50" s="41"/>
      <c r="B50" s="30" t="s">
        <v>39</v>
      </c>
      <c r="C50" s="14">
        <v>34</v>
      </c>
      <c r="D50" s="1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5"/>
        <v>0</v>
      </c>
      <c r="Q50" s="8">
        <f t="shared" si="6"/>
        <v>0</v>
      </c>
      <c r="R50" s="8">
        <f t="shared" si="7"/>
        <v>0</v>
      </c>
      <c r="S50" s="9">
        <f t="shared" si="8"/>
        <v>0</v>
      </c>
      <c r="T50" s="24"/>
      <c r="U50" s="24"/>
      <c r="V50" s="2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s="15" customFormat="1" x14ac:dyDescent="0.2">
      <c r="A51" s="7">
        <v>36</v>
      </c>
      <c r="B51" s="7" t="s">
        <v>37</v>
      </c>
      <c r="C51" s="14">
        <v>35</v>
      </c>
      <c r="D51" s="16">
        <v>4442.8</v>
      </c>
      <c r="E51" s="8">
        <v>0.24799790658411655</v>
      </c>
      <c r="F51" s="8">
        <v>4.2876796824464616E-2</v>
      </c>
      <c r="G51" s="8">
        <v>0</v>
      </c>
      <c r="H51" s="8">
        <v>0</v>
      </c>
      <c r="I51" s="8">
        <v>0.65510918836637277</v>
      </c>
      <c r="J51" s="8">
        <v>0.1651</v>
      </c>
      <c r="K51" s="8">
        <v>6.9721113621865838E-2</v>
      </c>
      <c r="L51" s="8">
        <v>0.74313143136973991</v>
      </c>
      <c r="M51" s="8">
        <v>0.20385691082602456</v>
      </c>
      <c r="N51" s="8">
        <v>0.47409537955232861</v>
      </c>
      <c r="O51" s="8">
        <v>0</v>
      </c>
      <c r="P51" s="8">
        <f t="shared" si="5"/>
        <v>2.4367887271449131</v>
      </c>
      <c r="Q51" s="8">
        <f t="shared" si="6"/>
        <v>0.12183943635724566</v>
      </c>
      <c r="R51" s="8">
        <f t="shared" si="7"/>
        <v>0.12793140817510792</v>
      </c>
      <c r="S51" s="9">
        <f t="shared" si="8"/>
        <v>2.6865595716772663</v>
      </c>
      <c r="T51" s="24"/>
      <c r="U51" s="24"/>
      <c r="V51" s="24"/>
      <c r="W51" s="25"/>
      <c r="X51" s="25"/>
      <c r="Y51" s="12"/>
      <c r="Z51" s="12"/>
      <c r="AA51" s="25"/>
      <c r="AB51" s="12"/>
      <c r="AC51" s="25"/>
      <c r="AD51" s="12"/>
      <c r="AE51" s="25"/>
      <c r="AF51" s="12"/>
      <c r="AG51" s="26"/>
    </row>
    <row r="52" spans="1:33" s="15" customFormat="1" x14ac:dyDescent="0.2">
      <c r="A52" s="7">
        <v>37</v>
      </c>
      <c r="B52" s="7" t="s">
        <v>37</v>
      </c>
      <c r="C52" s="14">
        <v>48</v>
      </c>
      <c r="D52" s="16">
        <v>127.6</v>
      </c>
      <c r="E52" s="8">
        <v>0.248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0.70656652495403061</v>
      </c>
      <c r="M52" s="8">
        <v>0.20399999999999999</v>
      </c>
      <c r="N52" s="8">
        <v>0.41729758746140228</v>
      </c>
      <c r="O52" s="8">
        <v>0</v>
      </c>
      <c r="P52" s="8">
        <f t="shared" si="5"/>
        <v>1.5758641124154329</v>
      </c>
      <c r="Q52" s="8">
        <f t="shared" si="6"/>
        <v>7.8793205620771647E-2</v>
      </c>
      <c r="R52" s="8">
        <f t="shared" si="7"/>
        <v>8.2732865901810226E-2</v>
      </c>
      <c r="S52" s="9">
        <f t="shared" si="8"/>
        <v>1.7373901839380148</v>
      </c>
      <c r="T52" s="24"/>
      <c r="U52" s="24"/>
      <c r="V52" s="24"/>
      <c r="W52" s="25"/>
      <c r="X52" s="25"/>
      <c r="Y52" s="12"/>
      <c r="Z52" s="12"/>
      <c r="AA52" s="25"/>
      <c r="AB52" s="25"/>
      <c r="AC52" s="25"/>
      <c r="AD52" s="12"/>
      <c r="AE52" s="25"/>
      <c r="AF52" s="12"/>
      <c r="AG52" s="26"/>
    </row>
    <row r="53" spans="1:33" s="15" customFormat="1" x14ac:dyDescent="0.2">
      <c r="A53" s="7">
        <v>38</v>
      </c>
      <c r="B53" s="7" t="s">
        <v>40</v>
      </c>
      <c r="C53" s="14">
        <v>4</v>
      </c>
      <c r="D53" s="16">
        <v>35.6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0.70668111613547235</v>
      </c>
      <c r="M53" s="8">
        <v>0</v>
      </c>
      <c r="N53" s="8">
        <v>0</v>
      </c>
      <c r="O53" s="8">
        <v>0</v>
      </c>
      <c r="P53" s="8">
        <f t="shared" si="5"/>
        <v>0.70668111613547235</v>
      </c>
      <c r="Q53" s="8">
        <f t="shared" si="6"/>
        <v>3.5334055806773616E-2</v>
      </c>
      <c r="R53" s="8">
        <f t="shared" si="7"/>
        <v>3.7100758597112302E-2</v>
      </c>
      <c r="S53" s="9">
        <f t="shared" si="8"/>
        <v>0.77911593053935824</v>
      </c>
      <c r="T53" s="24"/>
      <c r="U53" s="24"/>
      <c r="V53" s="24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</row>
    <row r="54" spans="1:33" s="15" customFormat="1" x14ac:dyDescent="0.2">
      <c r="A54" s="7">
        <v>39</v>
      </c>
      <c r="B54" s="7" t="s">
        <v>41</v>
      </c>
      <c r="C54" s="14">
        <v>17</v>
      </c>
      <c r="D54" s="16">
        <v>129.5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0.70663141122465678</v>
      </c>
      <c r="M54" s="8">
        <v>0</v>
      </c>
      <c r="N54" s="8">
        <v>0</v>
      </c>
      <c r="O54" s="8">
        <v>0</v>
      </c>
      <c r="P54" s="8">
        <f t="shared" si="5"/>
        <v>0.70663141122465678</v>
      </c>
      <c r="Q54" s="8">
        <f t="shared" si="6"/>
        <v>3.5331570561232838E-2</v>
      </c>
      <c r="R54" s="8">
        <f t="shared" si="7"/>
        <v>3.7098149089294478E-2</v>
      </c>
      <c r="S54" s="9">
        <f t="shared" si="8"/>
        <v>0.77906113087518403</v>
      </c>
      <c r="T54" s="24"/>
      <c r="U54" s="24"/>
      <c r="V54" s="24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6"/>
    </row>
    <row r="55" spans="1:33" s="15" customFormat="1" x14ac:dyDescent="0.2">
      <c r="A55" s="7">
        <v>40</v>
      </c>
      <c r="B55" s="7" t="s">
        <v>42</v>
      </c>
      <c r="C55" s="14" t="s">
        <v>3</v>
      </c>
      <c r="D55" s="16">
        <v>1845.1</v>
      </c>
      <c r="E55" s="8">
        <v>0.2479979065841165</v>
      </c>
      <c r="F55" s="8">
        <v>0</v>
      </c>
      <c r="G55" s="8">
        <v>0</v>
      </c>
      <c r="H55" s="8">
        <v>0</v>
      </c>
      <c r="I55" s="8">
        <v>0.69</v>
      </c>
      <c r="J55" s="8">
        <v>0.1651</v>
      </c>
      <c r="K55" s="8">
        <v>0.11711580167477394</v>
      </c>
      <c r="L55" s="8">
        <v>0.75</v>
      </c>
      <c r="M55" s="8">
        <v>0.20385691082602458</v>
      </c>
      <c r="N55" s="8">
        <v>0.52500000000000002</v>
      </c>
      <c r="O55" s="8">
        <v>0</v>
      </c>
      <c r="P55" s="8">
        <f t="shared" si="5"/>
        <v>2.5339706190849149</v>
      </c>
      <c r="Q55" s="8">
        <f t="shared" si="6"/>
        <v>0.12669853095424574</v>
      </c>
      <c r="R55" s="8">
        <f t="shared" si="7"/>
        <v>0.13303345750195802</v>
      </c>
      <c r="S55" s="9">
        <f t="shared" si="8"/>
        <v>2.7937026075411184</v>
      </c>
      <c r="T55" s="24"/>
      <c r="U55" s="24"/>
      <c r="V55" s="24"/>
      <c r="W55" s="25"/>
      <c r="X55" s="25"/>
      <c r="Y55" s="12"/>
      <c r="Z55" s="12"/>
      <c r="AA55" s="25"/>
      <c r="AB55" s="25"/>
      <c r="AC55" s="25"/>
      <c r="AD55" s="25"/>
      <c r="AE55" s="25"/>
      <c r="AF55" s="12"/>
      <c r="AG55" s="26"/>
    </row>
    <row r="56" spans="1:33" s="15" customFormat="1" x14ac:dyDescent="0.2">
      <c r="A56" s="7">
        <v>41</v>
      </c>
      <c r="B56" s="7" t="s">
        <v>42</v>
      </c>
      <c r="C56" s="14" t="s">
        <v>4</v>
      </c>
      <c r="D56" s="16">
        <v>1869.45</v>
      </c>
      <c r="E56" s="8">
        <v>0.24799790658411652</v>
      </c>
      <c r="F56" s="8">
        <v>4.2876796824464623E-2</v>
      </c>
      <c r="G56" s="8">
        <v>0</v>
      </c>
      <c r="H56" s="8">
        <v>0</v>
      </c>
      <c r="I56" s="8">
        <v>0.69</v>
      </c>
      <c r="J56" s="8">
        <v>0.1651</v>
      </c>
      <c r="K56" s="8">
        <v>0.10829552590831569</v>
      </c>
      <c r="L56" s="8">
        <v>0.67125790817916164</v>
      </c>
      <c r="M56" s="8">
        <v>0.20385691082602456</v>
      </c>
      <c r="N56" s="8">
        <v>0.48994227472738616</v>
      </c>
      <c r="O56" s="8">
        <v>0</v>
      </c>
      <c r="P56" s="8">
        <f t="shared" si="5"/>
        <v>2.4542273230494693</v>
      </c>
      <c r="Q56" s="8">
        <f t="shared" si="6"/>
        <v>0.12271136615247347</v>
      </c>
      <c r="R56" s="8">
        <f t="shared" si="7"/>
        <v>0.12884693446009715</v>
      </c>
      <c r="S56" s="9">
        <f t="shared" si="8"/>
        <v>2.7057856236620399</v>
      </c>
      <c r="T56" s="24"/>
      <c r="U56" s="24"/>
      <c r="V56" s="24"/>
      <c r="W56" s="25"/>
      <c r="X56" s="25"/>
      <c r="Y56" s="12"/>
      <c r="Z56" s="12"/>
      <c r="AA56" s="25"/>
      <c r="AB56" s="25"/>
      <c r="AC56" s="25"/>
      <c r="AD56" s="12"/>
      <c r="AE56" s="25"/>
      <c r="AF56" s="12"/>
      <c r="AG56" s="26"/>
    </row>
    <row r="57" spans="1:33" s="15" customFormat="1" x14ac:dyDescent="0.2">
      <c r="A57" s="7">
        <v>42</v>
      </c>
      <c r="B57" s="7" t="s">
        <v>42</v>
      </c>
      <c r="C57" s="14">
        <v>12</v>
      </c>
      <c r="D57" s="16">
        <v>245.1</v>
      </c>
      <c r="E57" s="8">
        <v>0.248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0.75880905238146901</v>
      </c>
      <c r="M57" s="8">
        <v>0.20399999999999999</v>
      </c>
      <c r="N57" s="8">
        <v>0.37941687670118623</v>
      </c>
      <c r="O57" s="8">
        <v>0</v>
      </c>
      <c r="P57" s="8">
        <f t="shared" si="5"/>
        <v>1.5902259290826553</v>
      </c>
      <c r="Q57" s="8">
        <f t="shared" si="6"/>
        <v>7.9511296454132768E-2</v>
      </c>
      <c r="R57" s="8">
        <f t="shared" si="7"/>
        <v>8.3486861276839408E-2</v>
      </c>
      <c r="S57" s="9">
        <f t="shared" si="8"/>
        <v>1.7532240868136273</v>
      </c>
      <c r="T57" s="24"/>
      <c r="U57" s="24"/>
      <c r="V57" s="24"/>
      <c r="W57" s="25"/>
      <c r="X57" s="25"/>
      <c r="Y57" s="12"/>
      <c r="Z57" s="12"/>
      <c r="AA57" s="25"/>
      <c r="AB57" s="25"/>
      <c r="AC57" s="25"/>
      <c r="AD57" s="12"/>
      <c r="AE57" s="25"/>
      <c r="AF57" s="12"/>
      <c r="AG57" s="26"/>
    </row>
    <row r="58" spans="1:33" s="15" customFormat="1" x14ac:dyDescent="0.2">
      <c r="A58" s="40">
        <v>43</v>
      </c>
      <c r="B58" s="7" t="s">
        <v>42</v>
      </c>
      <c r="C58" s="16">
        <v>32</v>
      </c>
      <c r="D58" s="16">
        <v>7075.5</v>
      </c>
      <c r="E58" s="8">
        <v>0.24799790658411652</v>
      </c>
      <c r="F58" s="8">
        <v>4.2876796824464616E-2</v>
      </c>
      <c r="G58" s="8">
        <v>0.52</v>
      </c>
      <c r="H58" s="8">
        <v>0.13600000000000001</v>
      </c>
      <c r="I58" s="8">
        <v>0.62226455447050355</v>
      </c>
      <c r="J58" s="8">
        <v>0.1651</v>
      </c>
      <c r="K58" s="8">
        <v>6.8704359327355705E-2</v>
      </c>
      <c r="L58" s="8">
        <v>0.66086958839801835</v>
      </c>
      <c r="M58" s="8">
        <v>0.20385691082602453</v>
      </c>
      <c r="N58" s="8">
        <v>0.48575944866164023</v>
      </c>
      <c r="O58" s="8">
        <v>0.3049</v>
      </c>
      <c r="P58" s="8">
        <f t="shared" si="5"/>
        <v>3.2932295650921231</v>
      </c>
      <c r="Q58" s="8">
        <f t="shared" si="6"/>
        <v>0.16466147825460617</v>
      </c>
      <c r="R58" s="8">
        <f t="shared" si="7"/>
        <v>0.17289455216733648</v>
      </c>
      <c r="S58" s="9">
        <f t="shared" si="8"/>
        <v>3.630785595514066</v>
      </c>
      <c r="T58" s="24"/>
      <c r="U58" s="24"/>
      <c r="V58" s="24"/>
      <c r="W58" s="25"/>
      <c r="X58" s="25"/>
      <c r="Y58" s="12"/>
      <c r="Z58" s="12"/>
      <c r="AA58" s="25"/>
      <c r="AB58" s="12"/>
      <c r="AC58" s="25"/>
      <c r="AD58" s="12"/>
      <c r="AE58" s="25"/>
      <c r="AF58" s="12"/>
      <c r="AG58" s="12"/>
    </row>
    <row r="59" spans="1:33" s="15" customFormat="1" x14ac:dyDescent="0.2">
      <c r="A59" s="41"/>
      <c r="B59" s="7" t="s">
        <v>43</v>
      </c>
      <c r="C59" s="14">
        <v>32</v>
      </c>
      <c r="D59" s="31">
        <v>890.6</v>
      </c>
      <c r="E59" s="8">
        <v>0.24799790658411652</v>
      </c>
      <c r="F59" s="8">
        <v>4.2876796824464616E-2</v>
      </c>
      <c r="G59" s="8">
        <v>0</v>
      </c>
      <c r="H59" s="8">
        <v>0</v>
      </c>
      <c r="I59" s="8">
        <v>0.62226455447050355</v>
      </c>
      <c r="J59" s="8">
        <v>0.1651</v>
      </c>
      <c r="K59" s="8">
        <v>6.8704359327355705E-2</v>
      </c>
      <c r="L59" s="8">
        <v>0.66086958839801835</v>
      </c>
      <c r="M59" s="8">
        <v>0.20385691082602453</v>
      </c>
      <c r="N59" s="8">
        <v>0.48575944866164023</v>
      </c>
      <c r="O59" s="8">
        <v>0</v>
      </c>
      <c r="P59" s="8">
        <f t="shared" si="5"/>
        <v>2.3323295650921234</v>
      </c>
      <c r="Q59" s="8">
        <f t="shared" si="6"/>
        <v>0.11661647825460618</v>
      </c>
      <c r="R59" s="8">
        <f t="shared" si="7"/>
        <v>0.12244730216733649</v>
      </c>
      <c r="S59" s="9">
        <f t="shared" si="8"/>
        <v>2.5713933455140663</v>
      </c>
      <c r="T59" s="24"/>
      <c r="U59" s="24"/>
      <c r="V59" s="24"/>
      <c r="W59" s="25"/>
      <c r="X59" s="25"/>
      <c r="Y59" s="12"/>
      <c r="Z59" s="12"/>
      <c r="AA59" s="25"/>
      <c r="AB59" s="12"/>
      <c r="AC59" s="25"/>
      <c r="AD59" s="12"/>
      <c r="AE59" s="25"/>
      <c r="AF59" s="12"/>
      <c r="AG59" s="26"/>
    </row>
    <row r="60" spans="1:33" s="15" customFormat="1" x14ac:dyDescent="0.2">
      <c r="A60" s="7">
        <v>44</v>
      </c>
      <c r="B60" s="7" t="s">
        <v>44</v>
      </c>
      <c r="C60" s="14">
        <v>2</v>
      </c>
      <c r="D60" s="16">
        <v>709.3</v>
      </c>
      <c r="E60" s="8">
        <v>0.24799790658411658</v>
      </c>
      <c r="F60" s="8">
        <v>0</v>
      </c>
      <c r="G60" s="8">
        <v>0</v>
      </c>
      <c r="H60" s="8">
        <v>0</v>
      </c>
      <c r="I60" s="8">
        <v>0.6897468854797143</v>
      </c>
      <c r="J60" s="8">
        <v>0.1651</v>
      </c>
      <c r="K60" s="8">
        <v>8.2382213979255894E-2</v>
      </c>
      <c r="L60" s="8">
        <v>0.71504599752927789</v>
      </c>
      <c r="M60" s="8">
        <v>0.20385691082602453</v>
      </c>
      <c r="N60" s="8">
        <v>0.39532493142965003</v>
      </c>
      <c r="O60" s="8">
        <v>0</v>
      </c>
      <c r="P60" s="8">
        <f t="shared" si="5"/>
        <v>2.334354845828039</v>
      </c>
      <c r="Q60" s="8">
        <f t="shared" si="6"/>
        <v>0.11671774229140196</v>
      </c>
      <c r="R60" s="8">
        <f t="shared" si="7"/>
        <v>0.12255362940597206</v>
      </c>
      <c r="S60" s="9">
        <f t="shared" si="8"/>
        <v>2.5736262175254132</v>
      </c>
      <c r="T60" s="24"/>
      <c r="U60" s="24"/>
      <c r="V60" s="24"/>
      <c r="W60" s="25"/>
      <c r="X60" s="25"/>
      <c r="Y60" s="12"/>
      <c r="Z60" s="12"/>
      <c r="AA60" s="25"/>
      <c r="AB60" s="12"/>
      <c r="AC60" s="25"/>
      <c r="AD60" s="12"/>
      <c r="AE60" s="25"/>
      <c r="AF60" s="12"/>
      <c r="AG60" s="26"/>
    </row>
    <row r="61" spans="1:33" s="15" customFormat="1" x14ac:dyDescent="0.2">
      <c r="A61" s="7">
        <v>45</v>
      </c>
      <c r="B61" s="7" t="s">
        <v>44</v>
      </c>
      <c r="C61" s="14">
        <v>5</v>
      </c>
      <c r="D61" s="16">
        <v>614.79999999999995</v>
      </c>
      <c r="E61" s="8">
        <v>0.248</v>
      </c>
      <c r="F61" s="8">
        <v>0</v>
      </c>
      <c r="G61" s="8">
        <v>0</v>
      </c>
      <c r="H61" s="8">
        <v>0</v>
      </c>
      <c r="I61" s="8">
        <v>0.69297250092653018</v>
      </c>
      <c r="J61" s="8">
        <v>0.1651</v>
      </c>
      <c r="K61" s="8">
        <v>0</v>
      </c>
      <c r="L61" s="8">
        <v>0.84084983558154436</v>
      </c>
      <c r="M61" s="8">
        <v>0.20399999999999999</v>
      </c>
      <c r="N61" s="8">
        <v>0.35214186687637622</v>
      </c>
      <c r="O61" s="8">
        <v>0</v>
      </c>
      <c r="P61" s="8">
        <f t="shared" si="5"/>
        <v>2.3379642033844505</v>
      </c>
      <c r="Q61" s="8">
        <f t="shared" si="6"/>
        <v>0.11689821016922253</v>
      </c>
      <c r="R61" s="8">
        <f t="shared" si="7"/>
        <v>0.12274312067768366</v>
      </c>
      <c r="S61" s="9">
        <f t="shared" si="8"/>
        <v>2.5776055342313566</v>
      </c>
      <c r="T61" s="24"/>
      <c r="U61" s="24"/>
      <c r="V61" s="24"/>
      <c r="W61" s="25"/>
      <c r="X61" s="25"/>
      <c r="Y61" s="12"/>
      <c r="Z61" s="12"/>
      <c r="AA61" s="25"/>
      <c r="AB61" s="12"/>
      <c r="AC61" s="25"/>
      <c r="AD61" s="12"/>
      <c r="AE61" s="25"/>
      <c r="AF61" s="12"/>
      <c r="AG61" s="26"/>
    </row>
    <row r="62" spans="1:33" s="15" customFormat="1" x14ac:dyDescent="0.2">
      <c r="A62" s="7">
        <v>46</v>
      </c>
      <c r="B62" s="7" t="s">
        <v>44</v>
      </c>
      <c r="C62" s="14">
        <v>7</v>
      </c>
      <c r="D62" s="16">
        <v>65.2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0.70669574187042028</v>
      </c>
      <c r="M62" s="8">
        <v>0</v>
      </c>
      <c r="N62" s="8">
        <v>0</v>
      </c>
      <c r="O62" s="8">
        <v>0</v>
      </c>
      <c r="P62" s="8">
        <f t="shared" si="5"/>
        <v>0.70669574187042028</v>
      </c>
      <c r="Q62" s="8">
        <f t="shared" si="6"/>
        <v>3.5334787093521017E-2</v>
      </c>
      <c r="R62" s="8">
        <f t="shared" si="7"/>
        <v>3.7101526448197066E-2</v>
      </c>
      <c r="S62" s="9">
        <f t="shared" si="8"/>
        <v>0.77913205541213837</v>
      </c>
      <c r="T62" s="24"/>
      <c r="U62" s="24"/>
      <c r="V62" s="24"/>
      <c r="W62" s="25"/>
      <c r="X62" s="25"/>
      <c r="Y62" s="12"/>
      <c r="Z62" s="12"/>
      <c r="AA62" s="25"/>
      <c r="AB62" s="25"/>
      <c r="AC62" s="25"/>
      <c r="AD62" s="25"/>
      <c r="AE62" s="25"/>
      <c r="AF62" s="25"/>
      <c r="AG62" s="26"/>
    </row>
    <row r="63" spans="1:33" s="15" customFormat="1" x14ac:dyDescent="0.2">
      <c r="A63" s="7">
        <v>47</v>
      </c>
      <c r="B63" s="7" t="s">
        <v>44</v>
      </c>
      <c r="C63" s="14">
        <v>16</v>
      </c>
      <c r="D63" s="16">
        <v>144.5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0.7066200726700943</v>
      </c>
      <c r="M63" s="8">
        <v>0</v>
      </c>
      <c r="N63" s="8">
        <v>0</v>
      </c>
      <c r="O63" s="8">
        <v>0</v>
      </c>
      <c r="P63" s="8">
        <f t="shared" si="5"/>
        <v>0.7066200726700943</v>
      </c>
      <c r="Q63" s="8">
        <f t="shared" si="6"/>
        <v>3.5331003633504714E-2</v>
      </c>
      <c r="R63" s="8">
        <f t="shared" si="7"/>
        <v>3.709755381517995E-2</v>
      </c>
      <c r="S63" s="9">
        <f t="shared" si="8"/>
        <v>0.77904863011877901</v>
      </c>
      <c r="T63" s="24"/>
      <c r="U63" s="24"/>
      <c r="V63" s="24"/>
      <c r="W63" s="25"/>
      <c r="X63" s="25"/>
      <c r="Y63" s="12"/>
      <c r="Z63" s="12"/>
      <c r="AA63" s="25"/>
      <c r="AB63" s="25"/>
      <c r="AC63" s="25"/>
      <c r="AD63" s="25"/>
      <c r="AE63" s="25"/>
      <c r="AF63" s="25"/>
      <c r="AG63" s="26"/>
    </row>
    <row r="64" spans="1:33" s="15" customFormat="1" x14ac:dyDescent="0.2">
      <c r="A64" s="7">
        <v>48</v>
      </c>
      <c r="B64" s="7" t="s">
        <v>44</v>
      </c>
      <c r="C64" s="14">
        <v>19</v>
      </c>
      <c r="D64" s="16">
        <v>503.7</v>
      </c>
      <c r="E64" s="8">
        <v>0.24799790658411652</v>
      </c>
      <c r="F64" s="8">
        <v>0</v>
      </c>
      <c r="G64" s="8">
        <v>0</v>
      </c>
      <c r="H64" s="8">
        <v>0</v>
      </c>
      <c r="I64" s="35">
        <v>0.70499999999999996</v>
      </c>
      <c r="J64" s="8">
        <v>0.1651</v>
      </c>
      <c r="K64" s="8">
        <v>0</v>
      </c>
      <c r="L64" s="8">
        <v>0.79</v>
      </c>
      <c r="M64" s="8">
        <v>0.20385691082602456</v>
      </c>
      <c r="N64" s="8">
        <v>0.44820390179789998</v>
      </c>
      <c r="O64" s="8">
        <v>0</v>
      </c>
      <c r="P64" s="8">
        <f t="shared" si="5"/>
        <v>2.3950587192080413</v>
      </c>
      <c r="Q64" s="8">
        <f t="shared" si="6"/>
        <v>0.11975293596040207</v>
      </c>
      <c r="R64" s="8">
        <f t="shared" si="7"/>
        <v>0.12574058275842218</v>
      </c>
      <c r="S64" s="9">
        <f t="shared" si="8"/>
        <v>2.6405522379268658</v>
      </c>
      <c r="T64" s="24"/>
      <c r="U64" s="24"/>
      <c r="V64" s="24"/>
      <c r="W64" s="25"/>
      <c r="X64" s="25"/>
      <c r="Y64" s="12"/>
      <c r="Z64" s="12"/>
      <c r="AA64" s="25"/>
      <c r="AB64" s="12"/>
      <c r="AC64" s="25"/>
      <c r="AD64" s="12"/>
      <c r="AE64" s="25"/>
      <c r="AF64" s="12"/>
      <c r="AG64" s="26"/>
    </row>
    <row r="65" spans="1:33" s="15" customFormat="1" x14ac:dyDescent="0.2">
      <c r="A65" s="7">
        <v>49</v>
      </c>
      <c r="B65" s="7" t="s">
        <v>44</v>
      </c>
      <c r="C65" s="14">
        <v>3</v>
      </c>
      <c r="D65" s="16">
        <v>70.27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0.70631686172441077</v>
      </c>
      <c r="M65" s="8">
        <v>0</v>
      </c>
      <c r="N65" s="8">
        <v>0</v>
      </c>
      <c r="O65" s="8">
        <v>0</v>
      </c>
      <c r="P65" s="8">
        <f t="shared" si="5"/>
        <v>0.70631686172441077</v>
      </c>
      <c r="Q65" s="8">
        <f t="shared" si="6"/>
        <v>3.5315843086220537E-2</v>
      </c>
      <c r="R65" s="8">
        <f t="shared" si="7"/>
        <v>3.7081635240531562E-2</v>
      </c>
      <c r="S65" s="9">
        <f t="shared" si="8"/>
        <v>0.7787143400511628</v>
      </c>
      <c r="T65" s="24"/>
      <c r="U65" s="24"/>
      <c r="V65" s="24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/>
    </row>
    <row r="66" spans="1:33" s="15" customFormat="1" x14ac:dyDescent="0.2">
      <c r="A66" s="7">
        <v>50</v>
      </c>
      <c r="B66" s="7" t="s">
        <v>45</v>
      </c>
      <c r="C66" s="14">
        <v>15</v>
      </c>
      <c r="D66" s="16">
        <v>1184.0999999999999</v>
      </c>
      <c r="E66" s="8">
        <v>0.2479979065841165</v>
      </c>
      <c r="F66" s="8">
        <v>4.2876796824464616E-2</v>
      </c>
      <c r="G66" s="8">
        <v>0</v>
      </c>
      <c r="H66" s="8">
        <v>0</v>
      </c>
      <c r="I66" s="8">
        <v>0.66799445474664798</v>
      </c>
      <c r="J66" s="8">
        <v>0.1651</v>
      </c>
      <c r="K66" s="8">
        <v>4.6700799408664978E-2</v>
      </c>
      <c r="L66" s="8">
        <v>0.67106919504195395</v>
      </c>
      <c r="M66" s="8">
        <v>0.20385691082602458</v>
      </c>
      <c r="N66" s="8">
        <v>0.42567581979151942</v>
      </c>
      <c r="O66" s="8">
        <v>0</v>
      </c>
      <c r="P66" s="8">
        <f t="shared" si="5"/>
        <v>2.3061718832233922</v>
      </c>
      <c r="Q66" s="8">
        <f t="shared" si="6"/>
        <v>0.11530859416116962</v>
      </c>
      <c r="R66" s="8">
        <f t="shared" si="7"/>
        <v>0.12107402386922811</v>
      </c>
      <c r="S66" s="9">
        <f t="shared" si="8"/>
        <v>2.54255450125379</v>
      </c>
      <c r="T66" s="24"/>
      <c r="U66" s="24"/>
      <c r="V66" s="24"/>
      <c r="W66" s="25"/>
      <c r="X66" s="25"/>
      <c r="Y66" s="12"/>
      <c r="Z66" s="12"/>
      <c r="AA66" s="25"/>
      <c r="AB66" s="12"/>
      <c r="AC66" s="25"/>
      <c r="AD66" s="12"/>
      <c r="AE66" s="25"/>
      <c r="AF66" s="12"/>
      <c r="AG66" s="26"/>
    </row>
    <row r="67" spans="1:33" s="15" customFormat="1" x14ac:dyDescent="0.2">
      <c r="A67" s="7">
        <v>51</v>
      </c>
      <c r="B67" s="7" t="s">
        <v>45</v>
      </c>
      <c r="C67" s="14" t="s">
        <v>5</v>
      </c>
      <c r="D67" s="16">
        <v>465.2</v>
      </c>
      <c r="E67" s="8">
        <v>0.2479979065841165</v>
      </c>
      <c r="F67" s="8">
        <v>0</v>
      </c>
      <c r="G67" s="8">
        <v>0</v>
      </c>
      <c r="H67" s="8">
        <v>0</v>
      </c>
      <c r="I67" s="8">
        <v>0.70499999999999996</v>
      </c>
      <c r="J67" s="8">
        <v>0.1651</v>
      </c>
      <c r="K67" s="8">
        <v>0</v>
      </c>
      <c r="L67" s="8">
        <v>0.79</v>
      </c>
      <c r="M67" s="8">
        <v>0.20385691082602453</v>
      </c>
      <c r="N67" s="8">
        <v>0.42904323042273118</v>
      </c>
      <c r="O67" s="8">
        <v>0</v>
      </c>
      <c r="P67" s="8">
        <f t="shared" si="5"/>
        <v>2.3758980478328722</v>
      </c>
      <c r="Q67" s="8">
        <f t="shared" si="6"/>
        <v>0.11879490239164361</v>
      </c>
      <c r="R67" s="8">
        <f t="shared" si="7"/>
        <v>0.12473464751122579</v>
      </c>
      <c r="S67" s="9">
        <f t="shared" si="8"/>
        <v>2.6194275977357413</v>
      </c>
      <c r="T67" s="24"/>
      <c r="U67" s="24"/>
      <c r="V67" s="24"/>
      <c r="W67" s="25"/>
      <c r="X67" s="25"/>
      <c r="Y67" s="12"/>
      <c r="Z67" s="12"/>
      <c r="AA67" s="25"/>
      <c r="AB67" s="12"/>
      <c r="AC67" s="25"/>
      <c r="AD67" s="12"/>
      <c r="AE67" s="25"/>
      <c r="AF67" s="12"/>
      <c r="AG67" s="26"/>
    </row>
    <row r="68" spans="1:33" s="15" customFormat="1" x14ac:dyDescent="0.2">
      <c r="A68" s="7">
        <v>52</v>
      </c>
      <c r="B68" s="7" t="s">
        <v>45</v>
      </c>
      <c r="C68" s="14">
        <v>19</v>
      </c>
      <c r="D68" s="16">
        <v>867.7</v>
      </c>
      <c r="E68" s="8">
        <v>0.24799790658411647</v>
      </c>
      <c r="F68" s="8">
        <v>4.2876796824464623E-2</v>
      </c>
      <c r="G68" s="8">
        <v>0</v>
      </c>
      <c r="H68" s="8">
        <v>0</v>
      </c>
      <c r="I68" s="8">
        <v>0.66</v>
      </c>
      <c r="J68" s="8">
        <v>0.1651</v>
      </c>
      <c r="K68" s="8">
        <v>8.7116201374306618E-2</v>
      </c>
      <c r="L68" s="8">
        <v>0.75162269729628028</v>
      </c>
      <c r="M68" s="8">
        <v>0.20385691082602453</v>
      </c>
      <c r="N68" s="8">
        <v>0.40374048986339356</v>
      </c>
      <c r="O68" s="8">
        <v>0</v>
      </c>
      <c r="P68" s="8">
        <f t="shared" si="5"/>
        <v>2.3972110027685858</v>
      </c>
      <c r="Q68" s="8">
        <f t="shared" si="6"/>
        <v>0.11986055013842929</v>
      </c>
      <c r="R68" s="8">
        <f t="shared" si="7"/>
        <v>0.12585357764535074</v>
      </c>
      <c r="S68" s="9">
        <f t="shared" si="8"/>
        <v>2.6429251305523658</v>
      </c>
      <c r="T68" s="24"/>
      <c r="U68" s="24"/>
      <c r="V68" s="24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/>
    </row>
    <row r="69" spans="1:33" s="15" customFormat="1" x14ac:dyDescent="0.2">
      <c r="A69" s="7">
        <v>53</v>
      </c>
      <c r="B69" s="7" t="s">
        <v>45</v>
      </c>
      <c r="C69" s="14">
        <v>20</v>
      </c>
      <c r="D69" s="16">
        <v>30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0.70652218314903759</v>
      </c>
      <c r="M69" s="8">
        <v>0</v>
      </c>
      <c r="N69" s="8">
        <v>0</v>
      </c>
      <c r="O69" s="8">
        <v>0</v>
      </c>
      <c r="P69" s="8">
        <f t="shared" si="5"/>
        <v>0.70652218314903759</v>
      </c>
      <c r="Q69" s="8">
        <f t="shared" si="6"/>
        <v>3.5326109157451879E-2</v>
      </c>
      <c r="R69" s="8">
        <f t="shared" si="7"/>
        <v>3.7092414615324476E-2</v>
      </c>
      <c r="S69" s="9">
        <f t="shared" si="8"/>
        <v>0.77894070692181394</v>
      </c>
      <c r="T69" s="24"/>
      <c r="U69" s="24"/>
      <c r="V69" s="24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/>
    </row>
    <row r="70" spans="1:33" x14ac:dyDescent="0.2">
      <c r="A70" s="7">
        <v>54</v>
      </c>
      <c r="B70" s="7" t="s">
        <v>45</v>
      </c>
      <c r="C70" s="36">
        <v>24</v>
      </c>
      <c r="D70" s="36">
        <v>1488</v>
      </c>
      <c r="E70" s="8">
        <v>0.2838</v>
      </c>
      <c r="F70" s="8">
        <v>4.9099999999999998E-2</v>
      </c>
      <c r="G70" s="8">
        <v>0</v>
      </c>
      <c r="H70" s="8">
        <v>0</v>
      </c>
      <c r="I70" s="8">
        <v>0.65</v>
      </c>
      <c r="J70" s="8">
        <v>0.1651</v>
      </c>
      <c r="K70" s="8">
        <v>8.5448005569808722E-2</v>
      </c>
      <c r="L70" s="8">
        <v>0.77500000000000002</v>
      </c>
      <c r="M70" s="8">
        <v>0.2038569108260245</v>
      </c>
      <c r="N70" s="8">
        <v>0.48564231319869533</v>
      </c>
      <c r="O70" s="8">
        <v>0</v>
      </c>
      <c r="P70" s="8">
        <f t="shared" si="5"/>
        <v>2.5328472295945286</v>
      </c>
      <c r="Q70" s="8">
        <f t="shared" si="6"/>
        <v>0.12664236147972643</v>
      </c>
      <c r="R70" s="8">
        <f t="shared" si="7"/>
        <v>0.13297447955371275</v>
      </c>
      <c r="S70" s="9">
        <f t="shared" si="8"/>
        <v>2.7924640706279678</v>
      </c>
      <c r="T70" s="24"/>
      <c r="U70" s="24"/>
      <c r="V70" s="24"/>
      <c r="W70" s="25"/>
      <c r="X70" s="25"/>
      <c r="Y70" s="12"/>
      <c r="Z70" s="12"/>
      <c r="AA70" s="25"/>
      <c r="AB70" s="12"/>
      <c r="AC70" s="25"/>
      <c r="AD70" s="12"/>
      <c r="AE70" s="25"/>
      <c r="AF70" s="12"/>
      <c r="AG70" s="12"/>
    </row>
    <row r="71" spans="1:33" s="15" customFormat="1" x14ac:dyDescent="0.2">
      <c r="A71" s="7">
        <v>55</v>
      </c>
      <c r="B71" s="7" t="s">
        <v>45</v>
      </c>
      <c r="C71" s="14">
        <v>26</v>
      </c>
      <c r="D71" s="16">
        <v>99.5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0.70666434431278324</v>
      </c>
      <c r="M71" s="8">
        <v>0</v>
      </c>
      <c r="N71" s="8">
        <v>0</v>
      </c>
      <c r="O71" s="8">
        <v>0</v>
      </c>
      <c r="P71" s="8">
        <f t="shared" si="5"/>
        <v>0.70666434431278324</v>
      </c>
      <c r="Q71" s="8">
        <f t="shared" si="6"/>
        <v>3.5333217215639166E-2</v>
      </c>
      <c r="R71" s="8">
        <f t="shared" si="7"/>
        <v>3.7099878076421122E-2</v>
      </c>
      <c r="S71" s="9">
        <f t="shared" si="8"/>
        <v>0.77909743960484357</v>
      </c>
      <c r="T71" s="24"/>
      <c r="U71" s="24"/>
      <c r="V71" s="24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/>
    </row>
    <row r="72" spans="1:33" s="15" customFormat="1" x14ac:dyDescent="0.2">
      <c r="A72" s="7">
        <v>56</v>
      </c>
      <c r="B72" s="7" t="s">
        <v>45</v>
      </c>
      <c r="C72" s="14">
        <v>31</v>
      </c>
      <c r="D72" s="16">
        <v>18.899999999999999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0.70697123190436106</v>
      </c>
      <c r="M72" s="8">
        <v>0</v>
      </c>
      <c r="N72" s="8">
        <v>0</v>
      </c>
      <c r="O72" s="8">
        <v>0</v>
      </c>
      <c r="P72" s="8">
        <f t="shared" si="5"/>
        <v>0.70697123190436106</v>
      </c>
      <c r="Q72" s="8">
        <f t="shared" si="6"/>
        <v>3.5348561595218056E-2</v>
      </c>
      <c r="R72" s="8">
        <f t="shared" si="7"/>
        <v>3.7115989674978957E-2</v>
      </c>
      <c r="S72" s="9">
        <f t="shared" si="8"/>
        <v>0.77943578317455808</v>
      </c>
      <c r="T72" s="24"/>
      <c r="U72" s="24"/>
      <c r="V72" s="24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/>
    </row>
    <row r="73" spans="1:33" s="15" customFormat="1" x14ac:dyDescent="0.2">
      <c r="A73" s="7">
        <v>57</v>
      </c>
      <c r="B73" s="7" t="s">
        <v>45</v>
      </c>
      <c r="C73" s="14">
        <v>34</v>
      </c>
      <c r="D73" s="16">
        <v>3025.8</v>
      </c>
      <c r="E73" s="8">
        <v>0.24799790658411655</v>
      </c>
      <c r="F73" s="8">
        <v>4.2876796824464616E-2</v>
      </c>
      <c r="G73" s="8">
        <v>0</v>
      </c>
      <c r="H73" s="8">
        <v>0</v>
      </c>
      <c r="I73" s="8">
        <v>0.72558099571782952</v>
      </c>
      <c r="J73" s="8">
        <v>0.1651</v>
      </c>
      <c r="K73" s="8">
        <v>8.2923358348438739E-2</v>
      </c>
      <c r="L73" s="8">
        <v>0.64268165576128689</v>
      </c>
      <c r="M73" s="8">
        <v>0.20385691082602456</v>
      </c>
      <c r="N73" s="8">
        <v>0.44115661204094353</v>
      </c>
      <c r="O73" s="8">
        <v>0</v>
      </c>
      <c r="P73" s="8">
        <f t="shared" si="5"/>
        <v>2.3870742361031043</v>
      </c>
      <c r="Q73" s="8">
        <f t="shared" si="6"/>
        <v>0.11935371180515522</v>
      </c>
      <c r="R73" s="8">
        <f t="shared" si="7"/>
        <v>0.12532139739541298</v>
      </c>
      <c r="S73" s="9">
        <f t="shared" si="8"/>
        <v>2.6317493453036724</v>
      </c>
      <c r="T73" s="24"/>
      <c r="U73" s="24"/>
      <c r="V73" s="24"/>
      <c r="W73" s="25"/>
      <c r="X73" s="25"/>
      <c r="Y73" s="12"/>
      <c r="Z73" s="12"/>
      <c r="AA73" s="25"/>
      <c r="AB73" s="12"/>
      <c r="AC73" s="25"/>
      <c r="AD73" s="12"/>
      <c r="AE73" s="25"/>
      <c r="AF73" s="12"/>
      <c r="AG73" s="26"/>
    </row>
    <row r="74" spans="1:33" x14ac:dyDescent="0.2">
      <c r="A74" s="7">
        <v>58</v>
      </c>
      <c r="B74" s="7" t="s">
        <v>45</v>
      </c>
      <c r="C74" s="36">
        <v>50</v>
      </c>
      <c r="D74" s="36">
        <v>54.8</v>
      </c>
      <c r="E74" s="8">
        <v>0.248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0.62165196839292236</v>
      </c>
      <c r="M74" s="8">
        <v>0.20399999999999999</v>
      </c>
      <c r="N74" s="8">
        <v>0</v>
      </c>
      <c r="O74" s="8">
        <v>0</v>
      </c>
      <c r="P74" s="8">
        <f t="shared" si="5"/>
        <v>1.0736519683929224</v>
      </c>
      <c r="Q74" s="8">
        <f t="shared" si="6"/>
        <v>5.3682598419646121E-2</v>
      </c>
      <c r="R74" s="8">
        <f t="shared" si="7"/>
        <v>5.6366728340628426E-2</v>
      </c>
      <c r="S74" s="9">
        <f t="shared" si="8"/>
        <v>1.1837012951531969</v>
      </c>
      <c r="T74" s="24"/>
      <c r="U74" s="24"/>
      <c r="V74" s="24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12"/>
    </row>
    <row r="75" spans="1:33" x14ac:dyDescent="0.2">
      <c r="A75" s="2"/>
      <c r="B75" s="2"/>
      <c r="C75" s="3"/>
      <c r="D75" s="3"/>
      <c r="E75" s="2"/>
      <c r="F75" s="2"/>
      <c r="G75" s="2"/>
      <c r="H75" s="2"/>
      <c r="I75" s="4"/>
      <c r="J75" s="2"/>
      <c r="K75" s="4"/>
      <c r="L75" s="4"/>
      <c r="M75" s="2"/>
      <c r="N75" s="2"/>
      <c r="O75" s="2"/>
      <c r="P75" s="4"/>
      <c r="Q75" s="2"/>
      <c r="R75" s="2"/>
      <c r="S75" s="5"/>
      <c r="T75" s="24"/>
      <c r="U75" s="24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spans="1:33" s="12" customFormat="1" ht="15.75" x14ac:dyDescent="0.25">
      <c r="A76" s="48" t="s">
        <v>17</v>
      </c>
      <c r="B76" s="48"/>
      <c r="C76" s="48"/>
      <c r="D76" s="48"/>
      <c r="E76" s="48"/>
      <c r="F76" s="48"/>
      <c r="G76" s="48"/>
      <c r="H76" s="48"/>
      <c r="I76" s="11"/>
      <c r="J76" s="11"/>
      <c r="K76" s="11"/>
      <c r="L76" s="11"/>
      <c r="M76" s="11"/>
      <c r="N76" s="11"/>
      <c r="O76" s="28" t="s">
        <v>18</v>
      </c>
      <c r="P76" s="27"/>
      <c r="Q76" s="27"/>
      <c r="R76" s="27"/>
      <c r="S76" s="27"/>
      <c r="T76" s="21"/>
      <c r="U76" s="21"/>
    </row>
  </sheetData>
  <mergeCells count="27">
    <mergeCell ref="A76:H76"/>
    <mergeCell ref="N1:S1"/>
    <mergeCell ref="S5:S8"/>
    <mergeCell ref="E6:E8"/>
    <mergeCell ref="F6:F8"/>
    <mergeCell ref="G6:G8"/>
    <mergeCell ref="H6:H8"/>
    <mergeCell ref="I6:J7"/>
    <mergeCell ref="K6:K8"/>
    <mergeCell ref="L6:L8"/>
    <mergeCell ref="M6:M8"/>
    <mergeCell ref="N6:N8"/>
    <mergeCell ref="B2:S3"/>
    <mergeCell ref="Q5:Q8"/>
    <mergeCell ref="R5:R8"/>
    <mergeCell ref="P5:P8"/>
    <mergeCell ref="A49:A50"/>
    <mergeCell ref="A58:A59"/>
    <mergeCell ref="O6:O8"/>
    <mergeCell ref="D5:D8"/>
    <mergeCell ref="A24:A25"/>
    <mergeCell ref="A47:A48"/>
    <mergeCell ref="N37:R37"/>
    <mergeCell ref="A5:A8"/>
    <mergeCell ref="B5:B8"/>
    <mergeCell ref="C5:C8"/>
    <mergeCell ref="E5:O5"/>
  </mergeCells>
  <phoneticPr fontId="4" type="noConversion"/>
  <pageMargins left="0.78740157480314965" right="0.78740157480314965" top="0.39370078740157483" bottom="0.39370078740157483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Наталiя</cp:lastModifiedBy>
  <cp:lastPrinted>2017-01-30T12:37:10Z</cp:lastPrinted>
  <dcterms:created xsi:type="dcterms:W3CDTF">2012-07-16T05:29:15Z</dcterms:created>
  <dcterms:modified xsi:type="dcterms:W3CDTF">2017-01-30T12:43:48Z</dcterms:modified>
</cp:coreProperties>
</file>